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tabRatio="598" activeTab="3"/>
  </bookViews>
  <sheets>
    <sheet name="JURIDICA" sheetId="9" r:id="rId1"/>
    <sheet name="TECNICA GRUPO 41" sheetId="11" r:id="rId2"/>
    <sheet name="TECNICA GRUPO 54" sheetId="8" r:id="rId3"/>
    <sheet name="FINANCIERA" sheetId="10" r:id="rId4"/>
  </sheets>
  <calcPr calcId="152511"/>
</workbook>
</file>

<file path=xl/calcChain.xml><?xml version="1.0" encoding="utf-8"?>
<calcChain xmlns="http://schemas.openxmlformats.org/spreadsheetml/2006/main">
  <c r="C23" i="10" l="1"/>
  <c r="C22" i="10"/>
  <c r="C12" i="10"/>
  <c r="C13" i="10" s="1"/>
  <c r="F119" i="11" l="1"/>
  <c r="D130" i="11" s="1"/>
  <c r="E104" i="11"/>
  <c r="D129" i="11" s="1"/>
  <c r="M98" i="11"/>
  <c r="L98" i="11"/>
  <c r="K98" i="11"/>
  <c r="C100" i="11" s="1"/>
  <c r="N97" i="11"/>
  <c r="N98" i="11" s="1"/>
  <c r="A50" i="11"/>
  <c r="A51" i="11" s="1"/>
  <c r="E40" i="11"/>
  <c r="E24" i="11"/>
  <c r="E129" i="11" l="1"/>
  <c r="M99" i="8"/>
  <c r="L99" i="8"/>
  <c r="K99" i="8"/>
  <c r="N98" i="8"/>
  <c r="N99" i="8" s="1"/>
  <c r="N49" i="8"/>
  <c r="E40" i="8"/>
  <c r="E24" i="8" l="1"/>
  <c r="E105" i="8" l="1"/>
  <c r="D130" i="8" s="1"/>
  <c r="F120" i="8"/>
  <c r="D131" i="8" s="1"/>
  <c r="E130" i="8" l="1"/>
  <c r="C101" i="8" l="1"/>
  <c r="A50" i="8"/>
  <c r="A51" i="8" s="1"/>
</calcChain>
</file>

<file path=xl/sharedStrings.xml><?xml version="1.0" encoding="utf-8"?>
<sst xmlns="http://schemas.openxmlformats.org/spreadsheetml/2006/main" count="642" uniqueCount="244">
  <si>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</si>
  <si>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</si>
  <si>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</si>
  <si>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</si>
  <si>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</si>
  <si>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</si>
  <si>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</si>
  <si>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</si>
  <si>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</si>
  <si>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</si>
  <si>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</si>
  <si>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</si>
  <si>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</si>
  <si>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</si>
  <si>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</si>
  <si>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</si>
  <si>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</si>
  <si>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</si>
  <si>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</si>
  <si>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</si>
  <si>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</si>
  <si>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</si>
  <si>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</si>
  <si>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</si>
  <si>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</si>
  <si>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</si>
  <si>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</si>
  <si>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</si>
  <si>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</si>
  <si>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</si>
  <si>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</si>
  <si>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</si>
  <si>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</si>
  <si>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</si>
  <si>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</si>
  <si>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</si>
  <si>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</si>
  <si>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</si>
  <si>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</si>
  <si>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</si>
  <si>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</si>
  <si>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</si>
  <si>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</si>
  <si>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</si>
  <si>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</si>
  <si>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</si>
  <si>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</si>
  <si>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</si>
  <si>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</si>
  <si>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</si>
  <si>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</si>
  <si>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</si>
  <si>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</si>
  <si>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</si>
  <si>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</si>
  <si>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</si>
  <si>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</si>
  <si>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</si>
  <si>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</si>
  <si>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</si>
  <si>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</si>
  <si>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</si>
  <si>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</si>
  <si>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</si>
  <si>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</si>
  <si>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</si>
  <si>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</si>
  <si>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</si>
  <si>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</si>
  <si>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</si>
  <si>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</si>
  <si>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</si>
  <si>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</si>
  <si>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</si>
  <si>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</si>
  <si>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</si>
  <si>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</si>
  <si>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</si>
  <si>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</si>
  <si>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</si>
  <si>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</si>
  <si>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</si>
  <si>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</si>
  <si>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</si>
  <si>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</si>
  <si>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</si>
  <si>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</si>
  <si>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</si>
  <si>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</si>
  <si>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</si>
  <si>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</si>
  <si>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</si>
  <si>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</si>
  <si>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</si>
  <si>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</si>
  <si>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</si>
  <si>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</si>
  <si>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</si>
  <si>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</si>
  <si>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</si>
  <si>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</si>
  <si>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</si>
  <si>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</si>
  <si>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</si>
  <si>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</si>
  <si>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</si>
  <si>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</si>
  <si>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</si>
  <si>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</si>
  <si>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</si>
  <si>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</si>
  <si>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</si>
  <si>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</si>
  <si>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</si>
  <si>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</si>
  <si>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</si>
  <si>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</si>
  <si>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</si>
  <si>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</si>
  <si>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</si>
  <si>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</si>
  <si>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</si>
  <si>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</si>
  <si>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</si>
  <si>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</si>
  <si>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</si>
  <si>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</si>
  <si>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</si>
  <si>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</si>
  <si>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</si>
  <si>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</si>
  <si>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</si>
  <si>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</si>
  <si>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</si>
  <si>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</si>
  <si>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</si>
  <si>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</si>
  <si>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</si>
  <si>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</si>
  <si>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</si>
  <si>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</si>
  <si>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</si>
  <si>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</si>
  <si>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</si>
  <si>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</si>
  <si>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</si>
  <si>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</si>
  <si>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</si>
  <si>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</si>
  <si>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</si>
  <si>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</si>
  <si>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</si>
  <si>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</si>
  <si>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</si>
  <si>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</si>
  <si>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FAMILIA MUJER INFANCIA  FUNAMI</t>
  </si>
  <si>
    <t>ICBF</t>
  </si>
  <si>
    <t>91-92</t>
  </si>
  <si>
    <t>CDI MODALIDAD FAMILIAR RETOÑOS DE AMOR 2 Y MUNDOS MAGICOS</t>
  </si>
  <si>
    <t>CDI MODALID FAMILIAR</t>
  </si>
  <si>
    <t>VEREDAS SALADOBLANCO</t>
  </si>
  <si>
    <t>CDI MODALIDAD FAMILIAR MARINEROS DE PAZ</t>
  </si>
  <si>
    <t>CDI MODALIDAD FAMILIAR</t>
  </si>
  <si>
    <t>VEREDA PIEDRA TEJADA</t>
  </si>
  <si>
    <t>CDI MODALIDAD FAMILIAR MARGARITAS FAMILIAR</t>
  </si>
  <si>
    <t>VEREDA SALADOBLANCO</t>
  </si>
  <si>
    <t>CDI MODALIDAD FAMILIAR NAVEGANTES DE PAZ</t>
  </si>
  <si>
    <t>VEREDA HORITOGUAS</t>
  </si>
  <si>
    <t>NA</t>
  </si>
  <si>
    <t>1/300</t>
  </si>
  <si>
    <t>NATALIA AYERBE E</t>
  </si>
  <si>
    <t>UNAD</t>
  </si>
  <si>
    <t>PSICOLOGO-ESPECIALISTA PCICOLOGIA FORENCE</t>
  </si>
  <si>
    <t>UNAD-UNIVERSIDAD KONRAD LORENZ</t>
  </si>
  <si>
    <t>ESE MUNICIPAL MANUEL CASTRO</t>
  </si>
  <si>
    <t>04/02/2008-03/06/2008-02/07/2008-31/12/2008-26/01/2009/25/04/2008-2704/2009-31/12/2009</t>
  </si>
  <si>
    <t>COORDINADORA TECNICA CIENTIFICA</t>
  </si>
  <si>
    <t>HENRY  MONTANO</t>
  </si>
  <si>
    <t>LICENCIADO EN PEDAGOGIA INFANTIL</t>
  </si>
  <si>
    <t>PSICOLOGA</t>
  </si>
  <si>
    <t>PAOLA ANDREA  ROJAS TRUJILLO</t>
  </si>
  <si>
    <t>SOCIEDAD COLOMBIANA PARA LA EDUCACIÓN</t>
  </si>
  <si>
    <t>15/05/2012-15/12/2012</t>
  </si>
  <si>
    <t>1/1000</t>
  </si>
  <si>
    <t>YENI YASMIR PIAMBA TRUJILLO</t>
  </si>
  <si>
    <t>ESPECIALISTA EN LUDICA EDUCATIVA-LICENCIADA EN PEDAGOGIA INFANTIL</t>
  </si>
  <si>
    <t>FUNDACION JUAN DE CASTELLANOS- UNIVERSIDAD DE AMAZONIA</t>
  </si>
  <si>
    <t>INSTITUCION EDUCATIVA SON JOSE-CODECIN-SAS</t>
  </si>
  <si>
    <t>10/06/2014-07/06/2014-15/09/2013-15/12/2013- 20/10/2012-30/04/2013-05/01/2010-30-05-2010</t>
  </si>
  <si>
    <t>DIRECTORA LOCAL DE SALUD-DOCENTE</t>
  </si>
  <si>
    <t>EWLY DAYANA HOME MENECES</t>
  </si>
  <si>
    <t>CONTADOR PUBLICO</t>
  </si>
  <si>
    <t>SURCOLOMBIANA</t>
  </si>
  <si>
    <t>DISTRIVENTAS</t>
  </si>
  <si>
    <t>16/04/2012-15/07/2014</t>
  </si>
  <si>
    <t>CONTADORA</t>
  </si>
  <si>
    <t>NO DEMOSTRO EXPERIENCIA ESPECIFICA EN EL FORMATO 9</t>
  </si>
  <si>
    <t>908</t>
  </si>
  <si>
    <t>1/150</t>
  </si>
  <si>
    <t xml:space="preserve">22/06/2007
</t>
  </si>
  <si>
    <t>CDI INSTITUCIONAL SIN ARRIENDO DEJANDO HUELLAS ZONA URBANA</t>
  </si>
  <si>
    <t>CDI  INST  SIN ARRIENDO</t>
  </si>
  <si>
    <t>BARRIO NUEVO HORIZONTE PITALITO</t>
  </si>
  <si>
    <t>CDI INSTITUCIONAL SIN ARRIENDO DEJANDO HUELLAS SEDE LA CABAÑA</t>
  </si>
  <si>
    <t>VEREDA LA CABAÑA</t>
  </si>
  <si>
    <t>CDI INSTITUCIONAL SIN ARRIENDO DEJANDO HUELLAS  SEDE  MORELIA</t>
  </si>
  <si>
    <t>VEREDA   MORELIA</t>
  </si>
  <si>
    <t>FUNDACION PARA LA PROMOCION GESTION Y DESARROLLO</t>
  </si>
  <si>
    <t>CONVENIO 007</t>
  </si>
  <si>
    <t>PARROQUIA   GUADALUPE</t>
  </si>
  <si>
    <t>REQUIERE DE   TIEMPO DE EXPERIENCIA, ENUNCIA EL CONVENIO 010  PERO NO LO ANEXA</t>
  </si>
  <si>
    <t>1/200</t>
  </si>
  <si>
    <t>YORJE   ARMANDO  ROJAS ORTIZ</t>
  </si>
  <si>
    <t>EDUCACION FISICA RECREACION Y DEPORTE</t>
  </si>
  <si>
    <t>ENTRENADOR  NIÑOS NIÑAS</t>
  </si>
  <si>
    <t>ALCALDIA SALADOBLANCO</t>
  </si>
  <si>
    <t>01/05/2008-30/12/2010</t>
  </si>
  <si>
    <t>PAOLA ANDREA BONILLA CAMPO</t>
  </si>
  <si>
    <t>SICOLOGA</t>
  </si>
  <si>
    <t>CONFAMILIAR HUILA</t>
  </si>
  <si>
    <t>14/05/2012-30/11/2012-01/06/2013-31/12/2013</t>
  </si>
  <si>
    <t>HOBSURDH</t>
  </si>
  <si>
    <t>ENTREGO DOCUMENTO QUE ACREDITA EXPERIENCIA</t>
  </si>
  <si>
    <t>27</t>
  </si>
  <si>
    <t>IS</t>
  </si>
  <si>
    <t>LISBETH   LEGARDA BELTRAN</t>
  </si>
  <si>
    <t>CODECIN- FUNAMI</t>
  </si>
  <si>
    <t>01/04/2014-31/07/2014-01/08/2014-30/09/2014</t>
  </si>
  <si>
    <t>APOYO PSICOSOIAL</t>
  </si>
  <si>
    <t xml:space="preserve"> ENTREGO DOCUMENTOS QUE ACREDITAN  RECURSO HUMANO</t>
  </si>
  <si>
    <t>FUNDACION PARA LA PROMOCION GESTION Y DESARROLLO  - MISION HUILA</t>
  </si>
  <si>
    <t>34</t>
  </si>
  <si>
    <t>ANEXO FORMATO 11</t>
  </si>
  <si>
    <t>ANEXO  FORMATO 11</t>
  </si>
  <si>
    <t>PROPONENTE No. 18- FUNDACION FAMILIA. MUJER. INFANCIA FUNAMI grupo 41</t>
  </si>
  <si>
    <t>1 a 3</t>
  </si>
  <si>
    <t>89 y 90</t>
  </si>
  <si>
    <t xml:space="preserve">se recibio como requisito a subsanar, por ello no cuenta con numero de  folio </t>
  </si>
  <si>
    <t>37 a 40</t>
  </si>
  <si>
    <t>no aplica</t>
  </si>
  <si>
    <t xml:space="preserve">se consultó en sistema el certificado de persona juridica </t>
  </si>
  <si>
    <t>4 a 6</t>
  </si>
  <si>
    <t>FUNDACION FAMILIA. MUJER. INFANCIA FUNAMI</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</si>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</sst>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dd/mm/yy;@"/>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sz val="11"/>
      <color rgb="FFFF0000"/>
      <name val="Calibri"/>
      <family val="2"/>
      <scheme val="minor"/>
    </font>
    <font>
      <sz val="9"/>
      <name val="Arial Narrow"/>
      <family val="2"/>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medium">
        <color indexed="57"/>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0" fillId="0" borderId="1" xfId="0" applyBorder="1" applyAlignment="1">
      <alignment wrapText="1"/>
    </xf>
    <xf numFmtId="2" fontId="13" fillId="0" borderId="14" xfId="0" applyNumberFormat="1"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0" fontId="9" fillId="3" borderId="1" xfId="0" applyFont="1" applyFill="1" applyBorder="1" applyAlignment="1" applyProtection="1">
      <alignment vertical="center"/>
      <protection locked="0"/>
    </xf>
    <xf numFmtId="1" fontId="13" fillId="0" borderId="4" xfId="0" applyNumberFormat="1" applyFont="1" applyFill="1" applyBorder="1" applyAlignment="1" applyProtection="1">
      <alignment horizontal="center" vertical="center" wrapText="1"/>
      <protection locked="0"/>
    </xf>
    <xf numFmtId="14" fontId="13" fillId="0" borderId="4" xfId="0" applyNumberFormat="1" applyFont="1" applyFill="1" applyBorder="1" applyAlignment="1" applyProtection="1">
      <alignment horizontal="center" vertical="center" wrapText="1"/>
      <protection locked="0"/>
    </xf>
    <xf numFmtId="0" fontId="9" fillId="0" borderId="8" xfId="0" applyFont="1" applyFill="1" applyBorder="1" applyAlignment="1" applyProtection="1">
      <alignment vertical="center"/>
      <protection locked="0"/>
    </xf>
    <xf numFmtId="0" fontId="9" fillId="0" borderId="1" xfId="0" applyFont="1" applyFill="1" applyBorder="1" applyAlignment="1" applyProtection="1">
      <alignment vertical="center"/>
      <protection locked="0"/>
    </xf>
    <xf numFmtId="1" fontId="13" fillId="0" borderId="1" xfId="0" applyNumberFormat="1" applyFont="1" applyFill="1" applyBorder="1" applyAlignment="1" applyProtection="1">
      <alignment horizontal="center" vertical="center" wrapText="1"/>
      <protection locked="0"/>
    </xf>
    <xf numFmtId="0" fontId="9" fillId="3" borderId="1" xfId="0" applyFont="1" applyFill="1" applyBorder="1" applyAlignment="1" applyProtection="1">
      <alignment horizontal="center" vertical="center"/>
      <protection locked="0"/>
    </xf>
    <xf numFmtId="168" fontId="13" fillId="0" borderId="1" xfId="1" applyNumberFormat="1" applyFont="1" applyFill="1" applyBorder="1" applyAlignment="1">
      <alignment horizontal="center" vertical="center" wrapText="1"/>
    </xf>
    <xf numFmtId="14" fontId="11" fillId="3" borderId="1"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14" fontId="0" fillId="0" borderId="1" xfId="0" applyNumberFormat="1" applyBorder="1" applyAlignment="1"/>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49" fontId="13" fillId="0" borderId="4" xfId="0" applyNumberFormat="1" applyFont="1" applyFill="1" applyBorder="1" applyAlignment="1" applyProtection="1">
      <alignment horizontal="center" vertical="center" wrapText="1"/>
      <protection locked="0"/>
    </xf>
    <xf numFmtId="14" fontId="0" fillId="0" borderId="1" xfId="0" applyNumberFormat="1" applyBorder="1" applyAlignment="1">
      <alignment horizontal="center"/>
    </xf>
    <xf numFmtId="14" fontId="0" fillId="0" borderId="1" xfId="0" applyNumberFormat="1" applyBorder="1" applyAlignment="1">
      <alignment horizontal="center" wrapText="1"/>
    </xf>
    <xf numFmtId="0" fontId="33" fillId="0" borderId="1" xfId="0" applyFont="1" applyBorder="1" applyAlignment="1"/>
    <xf numFmtId="0" fontId="33" fillId="0" borderId="1" xfId="0" applyFont="1" applyFill="1" applyBorder="1"/>
    <xf numFmtId="0" fontId="14" fillId="0" borderId="1" xfId="0" applyFont="1" applyBorder="1" applyAlignment="1"/>
    <xf numFmtId="0" fontId="14" fillId="0" borderId="1" xfId="0" applyFont="1" applyFill="1" applyBorder="1"/>
    <xf numFmtId="14" fontId="0" fillId="0" borderId="1" xfId="0" applyNumberFormat="1" applyBorder="1" applyAlignment="1">
      <alignment vertical="center"/>
    </xf>
    <xf numFmtId="0" fontId="14" fillId="0" borderId="1" xfId="0" applyFont="1" applyFill="1" applyBorder="1" applyAlignment="1">
      <alignment wrapText="1"/>
    </xf>
    <xf numFmtId="14" fontId="0" fillId="0" borderId="1" xfId="0" applyNumberFormat="1" applyBorder="1" applyAlignment="1">
      <alignment wrapText="1"/>
    </xf>
    <xf numFmtId="0" fontId="9" fillId="0" borderId="1" xfId="0" applyFont="1" applyFill="1" applyBorder="1" applyAlignment="1" applyProtection="1">
      <alignment horizontal="center" vertical="center"/>
      <protection locked="0"/>
    </xf>
    <xf numFmtId="170" fontId="11" fillId="0" borderId="1" xfId="0" applyNumberFormat="1" applyFont="1" applyFill="1" applyBorder="1" applyAlignment="1" applyProtection="1">
      <alignment horizontal="center" vertical="center"/>
      <protection locked="0"/>
    </xf>
    <xf numFmtId="14" fontId="11" fillId="0" borderId="1" xfId="0" applyNumberFormat="1"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protection locked="0"/>
    </xf>
    <xf numFmtId="0" fontId="9" fillId="0" borderId="15" xfId="0" applyFont="1" applyFill="1" applyBorder="1" applyAlignment="1" applyProtection="1">
      <alignment vertical="center"/>
      <protection locked="0"/>
    </xf>
    <xf numFmtId="0" fontId="9" fillId="0" borderId="44" xfId="0" applyFont="1" applyFill="1" applyBorder="1" applyAlignment="1" applyProtection="1">
      <alignment vertical="center"/>
      <protection locked="0"/>
    </xf>
    <xf numFmtId="0" fontId="14" fillId="0" borderId="4" xfId="0" applyFont="1" applyFill="1" applyBorder="1" applyAlignment="1" applyProtection="1">
      <alignment horizontal="center" vertical="center" wrapText="1"/>
      <protection locked="0"/>
    </xf>
    <xf numFmtId="0" fontId="0" fillId="0" borderId="40" xfId="0"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0" fillId="0" borderId="43" xfId="0" applyBorder="1" applyAlignment="1">
      <alignment vertical="center" wrapText="1"/>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29" fillId="0" borderId="0" xfId="0" applyFont="1" applyAlignment="1">
      <alignment horizontal="center" vertical="center"/>
    </xf>
    <xf numFmtId="0" fontId="23" fillId="5" borderId="1" xfId="0" applyFont="1" applyFill="1" applyBorder="1" applyAlignment="1">
      <alignment horizontal="center" vertical="center" wrapText="1"/>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0" fillId="0" borderId="1" xfId="0"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0" fontId="34" fillId="6" borderId="21" xfId="0" applyFont="1" applyFill="1" applyBorder="1" applyAlignment="1">
      <alignment horizontal="center" vertical="center" wrapText="1"/>
    </xf>
    <xf numFmtId="44" fontId="32" fillId="6" borderId="31" xfId="3" applyFont="1" applyFill="1" applyBorder="1" applyAlignment="1">
      <alignment horizontal="right" vertical="center" wrapText="1"/>
    </xf>
    <xf numFmtId="44" fontId="32" fillId="6" borderId="30" xfId="3" applyFont="1" applyFill="1" applyBorder="1" applyAlignment="1">
      <alignment horizontal="right" vertical="center" wrapText="1"/>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B25" sqref="B25"/>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06" t="s">
        <v>234</v>
      </c>
      <c r="B1" s="206"/>
      <c r="C1" s="206"/>
      <c r="D1" s="206"/>
      <c r="E1" s="206"/>
      <c r="F1" s="206"/>
      <c r="G1" s="206"/>
      <c r="H1" s="206"/>
      <c r="I1" s="206"/>
      <c r="J1" s="206"/>
      <c r="K1" s="206"/>
      <c r="L1" s="206"/>
    </row>
    <row r="2" spans="1:12" x14ac:dyDescent="0.3">
      <c r="A2" s="96"/>
      <c r="B2" s="96"/>
      <c r="C2" s="96"/>
      <c r="D2" s="96"/>
      <c r="E2" s="96"/>
      <c r="F2" s="96"/>
      <c r="G2" s="96"/>
      <c r="H2" s="96"/>
      <c r="I2" s="96"/>
      <c r="J2" s="96"/>
      <c r="K2" s="96"/>
      <c r="L2" s="96"/>
    </row>
    <row r="3" spans="1:12" x14ac:dyDescent="0.3">
      <c r="A3" s="207" t="s">
        <v>65</v>
      </c>
      <c r="B3" s="207"/>
      <c r="C3" s="207"/>
      <c r="D3" s="207"/>
      <c r="E3" s="78" t="s">
        <v>66</v>
      </c>
      <c r="F3" s="191" t="s">
        <v>67</v>
      </c>
      <c r="G3" s="191" t="s">
        <v>68</v>
      </c>
      <c r="H3" s="207" t="s">
        <v>3</v>
      </c>
      <c r="I3" s="207"/>
      <c r="J3" s="207"/>
      <c r="K3" s="207"/>
      <c r="L3" s="207"/>
    </row>
    <row r="4" spans="1:12" x14ac:dyDescent="0.3">
      <c r="A4" s="208" t="s">
        <v>91</v>
      </c>
      <c r="B4" s="209"/>
      <c r="C4" s="209"/>
      <c r="D4" s="210"/>
      <c r="E4" s="79" t="s">
        <v>235</v>
      </c>
      <c r="F4" s="1" t="s">
        <v>23</v>
      </c>
      <c r="G4" s="1"/>
      <c r="H4" s="196"/>
      <c r="I4" s="196"/>
      <c r="J4" s="196"/>
      <c r="K4" s="196"/>
      <c r="L4" s="196"/>
    </row>
    <row r="5" spans="1:12" x14ac:dyDescent="0.3">
      <c r="A5" s="193" t="s">
        <v>92</v>
      </c>
      <c r="B5" s="194"/>
      <c r="C5" s="194"/>
      <c r="D5" s="195"/>
      <c r="E5" s="80">
        <v>60</v>
      </c>
      <c r="F5" s="1" t="s">
        <v>23</v>
      </c>
      <c r="G5" s="1"/>
      <c r="H5" s="196"/>
      <c r="I5" s="196"/>
      <c r="J5" s="196"/>
      <c r="K5" s="196"/>
      <c r="L5" s="196"/>
    </row>
    <row r="6" spans="1:12" x14ac:dyDescent="0.3">
      <c r="A6" s="193" t="s">
        <v>130</v>
      </c>
      <c r="B6" s="194"/>
      <c r="C6" s="194"/>
      <c r="D6" s="195"/>
      <c r="E6" s="80" t="s">
        <v>236</v>
      </c>
      <c r="F6" s="1" t="s">
        <v>23</v>
      </c>
      <c r="G6" s="1"/>
      <c r="H6" s="196" t="s">
        <v>237</v>
      </c>
      <c r="I6" s="196"/>
      <c r="J6" s="196"/>
      <c r="K6" s="196"/>
      <c r="L6" s="196"/>
    </row>
    <row r="7" spans="1:12" x14ac:dyDescent="0.3">
      <c r="A7" s="203" t="s">
        <v>69</v>
      </c>
      <c r="B7" s="204"/>
      <c r="C7" s="204"/>
      <c r="D7" s="205"/>
      <c r="E7" s="81" t="s">
        <v>238</v>
      </c>
      <c r="F7" s="1" t="s">
        <v>23</v>
      </c>
      <c r="G7" s="1"/>
      <c r="H7" s="196"/>
      <c r="I7" s="196"/>
      <c r="J7" s="196"/>
      <c r="K7" s="196"/>
      <c r="L7" s="196"/>
    </row>
    <row r="8" spans="1:12" x14ac:dyDescent="0.3">
      <c r="A8" s="203" t="s">
        <v>88</v>
      </c>
      <c r="B8" s="204"/>
      <c r="C8" s="204"/>
      <c r="D8" s="205"/>
      <c r="E8" s="81" t="s">
        <v>239</v>
      </c>
      <c r="F8" s="1"/>
      <c r="G8" s="1"/>
      <c r="H8" s="197"/>
      <c r="I8" s="198"/>
      <c r="J8" s="198"/>
      <c r="K8" s="198"/>
      <c r="L8" s="199"/>
    </row>
    <row r="9" spans="1:12" x14ac:dyDescent="0.3">
      <c r="A9" s="203" t="s">
        <v>131</v>
      </c>
      <c r="B9" s="204"/>
      <c r="C9" s="204"/>
      <c r="D9" s="205"/>
      <c r="E9" s="81" t="s">
        <v>239</v>
      </c>
      <c r="F9" s="1"/>
      <c r="G9" s="1"/>
      <c r="H9" s="196"/>
      <c r="I9" s="196"/>
      <c r="J9" s="196"/>
      <c r="K9" s="196"/>
      <c r="L9" s="196"/>
    </row>
    <row r="10" spans="1:12" x14ac:dyDescent="0.3">
      <c r="A10" s="203" t="s">
        <v>90</v>
      </c>
      <c r="B10" s="204"/>
      <c r="C10" s="204"/>
      <c r="D10" s="205"/>
      <c r="E10" s="81" t="s">
        <v>239</v>
      </c>
      <c r="F10" s="1"/>
      <c r="G10" s="1"/>
      <c r="H10" s="197"/>
      <c r="I10" s="198"/>
      <c r="J10" s="198"/>
      <c r="K10" s="198"/>
      <c r="L10" s="199"/>
    </row>
    <row r="11" spans="1:12" x14ac:dyDescent="0.3">
      <c r="A11" s="193" t="s">
        <v>70</v>
      </c>
      <c r="B11" s="194"/>
      <c r="C11" s="194"/>
      <c r="D11" s="195"/>
      <c r="E11" s="80">
        <v>36</v>
      </c>
      <c r="F11" s="1" t="s">
        <v>23</v>
      </c>
      <c r="G11" s="1"/>
      <c r="H11" s="196"/>
      <c r="I11" s="196"/>
      <c r="J11" s="196"/>
      <c r="K11" s="196"/>
      <c r="L11" s="196"/>
    </row>
    <row r="12" spans="1:12" x14ac:dyDescent="0.3">
      <c r="A12" s="193" t="s">
        <v>71</v>
      </c>
      <c r="B12" s="194"/>
      <c r="C12" s="194"/>
      <c r="D12" s="195"/>
      <c r="E12" s="80">
        <v>12</v>
      </c>
      <c r="F12" s="1" t="s">
        <v>23</v>
      </c>
      <c r="G12" s="1"/>
      <c r="H12" s="196"/>
      <c r="I12" s="196"/>
      <c r="J12" s="196"/>
      <c r="K12" s="196"/>
      <c r="L12" s="196"/>
    </row>
    <row r="13" spans="1:12" x14ac:dyDescent="0.3">
      <c r="A13" s="193" t="s">
        <v>72</v>
      </c>
      <c r="B13" s="194"/>
      <c r="C13" s="194"/>
      <c r="D13" s="195"/>
      <c r="E13" s="270">
        <v>16</v>
      </c>
      <c r="F13" s="1" t="s">
        <v>23</v>
      </c>
      <c r="G13" s="1"/>
      <c r="H13" s="196" t="s">
        <v>240</v>
      </c>
      <c r="I13" s="196"/>
      <c r="J13" s="196"/>
      <c r="K13" s="196"/>
      <c r="L13" s="196"/>
    </row>
    <row r="14" spans="1:12" x14ac:dyDescent="0.3">
      <c r="A14" s="193" t="s">
        <v>73</v>
      </c>
      <c r="B14" s="194"/>
      <c r="C14" s="194"/>
      <c r="D14" s="195"/>
      <c r="E14" s="80">
        <v>15</v>
      </c>
      <c r="F14" s="1" t="s">
        <v>23</v>
      </c>
      <c r="G14" s="1"/>
      <c r="H14" s="196" t="s">
        <v>240</v>
      </c>
      <c r="I14" s="196"/>
      <c r="J14" s="196"/>
      <c r="K14" s="196"/>
      <c r="L14" s="196"/>
    </row>
    <row r="15" spans="1:12" x14ac:dyDescent="0.3">
      <c r="A15" s="193" t="s">
        <v>74</v>
      </c>
      <c r="B15" s="194"/>
      <c r="C15" s="194"/>
      <c r="D15" s="195"/>
      <c r="E15" s="80">
        <v>14</v>
      </c>
      <c r="F15" s="1" t="s">
        <v>23</v>
      </c>
      <c r="G15" s="1"/>
      <c r="H15" s="196"/>
      <c r="I15" s="196"/>
      <c r="J15" s="196"/>
      <c r="K15" s="196"/>
      <c r="L15" s="196"/>
    </row>
    <row r="16" spans="1:12" x14ac:dyDescent="0.3">
      <c r="A16" s="200" t="s">
        <v>89</v>
      </c>
      <c r="B16" s="201"/>
      <c r="C16" s="201"/>
      <c r="D16" s="202"/>
      <c r="E16" s="80">
        <v>66</v>
      </c>
      <c r="F16" s="1" t="s">
        <v>23</v>
      </c>
      <c r="G16" s="1"/>
      <c r="H16" s="197"/>
      <c r="I16" s="198"/>
      <c r="J16" s="198"/>
      <c r="K16" s="198"/>
      <c r="L16" s="199"/>
    </row>
    <row r="17" spans="1:12" x14ac:dyDescent="0.3">
      <c r="A17" s="193" t="s">
        <v>93</v>
      </c>
      <c r="B17" s="194"/>
      <c r="C17" s="194"/>
      <c r="D17" s="195"/>
      <c r="E17" s="80" t="s">
        <v>241</v>
      </c>
      <c r="F17" s="1" t="s">
        <v>23</v>
      </c>
      <c r="G17" s="1"/>
      <c r="H17" s="197"/>
      <c r="I17" s="198"/>
      <c r="J17" s="198"/>
      <c r="K17" s="198"/>
      <c r="L17" s="199"/>
    </row>
    <row r="18" spans="1:12" x14ac:dyDescent="0.3">
      <c r="A18" s="193" t="s">
        <v>94</v>
      </c>
      <c r="B18" s="194"/>
      <c r="C18" s="194"/>
      <c r="D18" s="195"/>
      <c r="E18" s="82" t="s">
        <v>239</v>
      </c>
      <c r="F18" s="1"/>
      <c r="G18" s="1"/>
      <c r="H18" s="196"/>
      <c r="I18" s="196"/>
      <c r="J18" s="196"/>
      <c r="K18" s="196"/>
      <c r="L18" s="196"/>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5:D5"/>
    <mergeCell ref="H5:L5"/>
    <mergeCell ref="A6:D6"/>
    <mergeCell ref="H6:L6"/>
    <mergeCell ref="A7:D7"/>
    <mergeCell ref="H7:L7"/>
    <mergeCell ref="A8:D8"/>
    <mergeCell ref="H8:L8"/>
    <mergeCell ref="A9:D9"/>
    <mergeCell ref="H9:L9"/>
    <mergeCell ref="A10:D10"/>
    <mergeCell ref="A16:D16"/>
    <mergeCell ref="H16:L16"/>
    <mergeCell ref="A17:D17"/>
    <mergeCell ref="H17:L17"/>
    <mergeCell ref="A18:D18"/>
    <mergeCell ref="H18:L1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0"/>
  <sheetViews>
    <sheetView zoomScale="70" zoomScaleNormal="70" workbookViewId="0">
      <selection activeCell="O71" sqref="O71"/>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29.3320312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14" t="s">
        <v>63</v>
      </c>
      <c r="C2" s="215"/>
      <c r="D2" s="215"/>
      <c r="E2" s="215"/>
      <c r="F2" s="215"/>
      <c r="G2" s="215"/>
      <c r="H2" s="215"/>
      <c r="I2" s="215"/>
      <c r="J2" s="215"/>
      <c r="K2" s="215"/>
      <c r="L2" s="215"/>
      <c r="M2" s="215"/>
      <c r="N2" s="215"/>
      <c r="O2" s="215"/>
      <c r="P2" s="215"/>
    </row>
    <row r="4" spans="2:16" ht="25.8" x14ac:dyDescent="0.3">
      <c r="B4" s="214" t="s">
        <v>48</v>
      </c>
      <c r="C4" s="215"/>
      <c r="D4" s="215"/>
      <c r="E4" s="215"/>
      <c r="F4" s="215"/>
      <c r="G4" s="215"/>
      <c r="H4" s="215"/>
      <c r="I4" s="215"/>
      <c r="J4" s="215"/>
      <c r="K4" s="215"/>
      <c r="L4" s="215"/>
      <c r="M4" s="215"/>
      <c r="N4" s="215"/>
      <c r="O4" s="215"/>
      <c r="P4" s="215"/>
    </row>
    <row r="5" spans="2:16" ht="15" thickBot="1" x14ac:dyDescent="0.35"/>
    <row r="6" spans="2:16" ht="21.6" thickBot="1" x14ac:dyDescent="0.35">
      <c r="B6" s="11" t="s">
        <v>4</v>
      </c>
      <c r="C6" s="216" t="s">
        <v>155</v>
      </c>
      <c r="D6" s="216"/>
      <c r="E6" s="216"/>
      <c r="F6" s="216"/>
      <c r="G6" s="216"/>
      <c r="H6" s="216"/>
      <c r="I6" s="216"/>
      <c r="J6" s="216"/>
      <c r="K6" s="216"/>
      <c r="L6" s="216"/>
      <c r="M6" s="216"/>
      <c r="N6" s="217"/>
    </row>
    <row r="7" spans="2:16" ht="16.2" thickBot="1" x14ac:dyDescent="0.35">
      <c r="B7" s="12" t="s">
        <v>5</v>
      </c>
      <c r="C7" s="216"/>
      <c r="D7" s="216"/>
      <c r="E7" s="216"/>
      <c r="F7" s="216"/>
      <c r="G7" s="216"/>
      <c r="H7" s="216"/>
      <c r="I7" s="216"/>
      <c r="J7" s="216"/>
      <c r="K7" s="216"/>
      <c r="L7" s="216"/>
      <c r="M7" s="216"/>
      <c r="N7" s="217"/>
    </row>
    <row r="8" spans="2:16" ht="16.2" thickBot="1" x14ac:dyDescent="0.35">
      <c r="B8" s="12" t="s">
        <v>6</v>
      </c>
      <c r="C8" s="216"/>
      <c r="D8" s="216"/>
      <c r="E8" s="216"/>
      <c r="F8" s="216"/>
      <c r="G8" s="216"/>
      <c r="H8" s="216"/>
      <c r="I8" s="216"/>
      <c r="J8" s="216"/>
      <c r="K8" s="216"/>
      <c r="L8" s="216"/>
      <c r="M8" s="216"/>
      <c r="N8" s="217"/>
    </row>
    <row r="9" spans="2:16" ht="16.2" thickBot="1" x14ac:dyDescent="0.35">
      <c r="B9" s="12" t="s">
        <v>7</v>
      </c>
      <c r="C9" s="216">
        <v>41</v>
      </c>
      <c r="D9" s="216"/>
      <c r="E9" s="216"/>
      <c r="F9" s="216"/>
      <c r="G9" s="216"/>
      <c r="H9" s="216"/>
      <c r="I9" s="216"/>
      <c r="J9" s="216"/>
      <c r="K9" s="216"/>
      <c r="L9" s="216"/>
      <c r="M9" s="216"/>
      <c r="N9" s="217"/>
    </row>
    <row r="10" spans="2:16" ht="16.2" thickBot="1" x14ac:dyDescent="0.35">
      <c r="B10" s="12" t="s">
        <v>8</v>
      </c>
      <c r="C10" s="218"/>
      <c r="D10" s="218"/>
      <c r="E10" s="219"/>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99"/>
      <c r="J12" s="99"/>
      <c r="K12" s="99"/>
      <c r="L12" s="99"/>
      <c r="M12" s="99"/>
      <c r="N12" s="19"/>
    </row>
    <row r="13" spans="2:16" x14ac:dyDescent="0.3">
      <c r="I13" s="99"/>
      <c r="J13" s="99"/>
      <c r="K13" s="99"/>
      <c r="L13" s="99"/>
      <c r="M13" s="99"/>
      <c r="N13" s="100"/>
    </row>
    <row r="14" spans="2:16" ht="45.75" customHeight="1" x14ac:dyDescent="0.3">
      <c r="B14" s="220" t="s">
        <v>95</v>
      </c>
      <c r="C14" s="220"/>
      <c r="D14" s="167" t="s">
        <v>12</v>
      </c>
      <c r="E14" s="167" t="s">
        <v>13</v>
      </c>
      <c r="F14" s="167" t="s">
        <v>29</v>
      </c>
      <c r="G14" s="84"/>
      <c r="I14" s="38"/>
      <c r="J14" s="38"/>
      <c r="K14" s="38"/>
      <c r="L14" s="38"/>
      <c r="M14" s="38"/>
      <c r="N14" s="100"/>
    </row>
    <row r="15" spans="2:16" x14ac:dyDescent="0.3">
      <c r="B15" s="220"/>
      <c r="C15" s="220"/>
      <c r="D15" s="167">
        <v>41</v>
      </c>
      <c r="E15" s="36">
        <v>380903320</v>
      </c>
      <c r="F15" s="36">
        <v>140</v>
      </c>
      <c r="G15" s="85"/>
      <c r="I15" s="39"/>
      <c r="J15" s="39"/>
      <c r="K15" s="39"/>
      <c r="L15" s="39"/>
      <c r="M15" s="39"/>
      <c r="N15" s="100"/>
    </row>
    <row r="16" spans="2:16" x14ac:dyDescent="0.3">
      <c r="B16" s="220"/>
      <c r="C16" s="220"/>
      <c r="D16" s="167"/>
      <c r="E16" s="36"/>
      <c r="F16" s="36"/>
      <c r="G16" s="85"/>
      <c r="I16" s="39"/>
      <c r="J16" s="39"/>
      <c r="K16" s="39"/>
      <c r="L16" s="39"/>
      <c r="M16" s="39"/>
      <c r="N16" s="100"/>
    </row>
    <row r="17" spans="1:14" x14ac:dyDescent="0.3">
      <c r="B17" s="220"/>
      <c r="C17" s="220"/>
      <c r="D17" s="167"/>
      <c r="E17" s="36"/>
      <c r="F17" s="36"/>
      <c r="G17" s="85"/>
      <c r="I17" s="39"/>
      <c r="J17" s="39"/>
      <c r="K17" s="39"/>
      <c r="L17" s="39"/>
      <c r="M17" s="39"/>
      <c r="N17" s="100"/>
    </row>
    <row r="18" spans="1:14" x14ac:dyDescent="0.3">
      <c r="B18" s="220"/>
      <c r="C18" s="220"/>
      <c r="D18" s="167"/>
      <c r="E18" s="37"/>
      <c r="F18" s="36"/>
      <c r="G18" s="85"/>
      <c r="H18" s="22"/>
      <c r="I18" s="39"/>
      <c r="J18" s="39"/>
      <c r="K18" s="39"/>
      <c r="L18" s="39"/>
      <c r="M18" s="39"/>
      <c r="N18" s="20"/>
    </row>
    <row r="19" spans="1:14" x14ac:dyDescent="0.3">
      <c r="B19" s="220"/>
      <c r="C19" s="220"/>
      <c r="D19" s="167"/>
      <c r="E19" s="37"/>
      <c r="F19" s="36"/>
      <c r="G19" s="85"/>
      <c r="H19" s="22"/>
      <c r="I19" s="41"/>
      <c r="J19" s="41"/>
      <c r="K19" s="41"/>
      <c r="L19" s="41"/>
      <c r="M19" s="41"/>
      <c r="N19" s="20"/>
    </row>
    <row r="20" spans="1:14" x14ac:dyDescent="0.3">
      <c r="B20" s="220"/>
      <c r="C20" s="220"/>
      <c r="D20" s="167"/>
      <c r="E20" s="37"/>
      <c r="F20" s="36"/>
      <c r="G20" s="85"/>
      <c r="H20" s="22"/>
      <c r="I20" s="99"/>
      <c r="J20" s="99"/>
      <c r="K20" s="99"/>
      <c r="L20" s="99"/>
      <c r="M20" s="99"/>
      <c r="N20" s="20"/>
    </row>
    <row r="21" spans="1:14" x14ac:dyDescent="0.3">
      <c r="B21" s="220"/>
      <c r="C21" s="220"/>
      <c r="D21" s="167"/>
      <c r="E21" s="37"/>
      <c r="F21" s="36"/>
      <c r="G21" s="85"/>
      <c r="H21" s="22"/>
      <c r="I21" s="99"/>
      <c r="J21" s="99"/>
      <c r="K21" s="99"/>
      <c r="L21" s="99"/>
      <c r="M21" s="99"/>
      <c r="N21" s="20"/>
    </row>
    <row r="22" spans="1:14" ht="15" thickBot="1" x14ac:dyDescent="0.35">
      <c r="B22" s="221" t="s">
        <v>14</v>
      </c>
      <c r="C22" s="222"/>
      <c r="D22" s="167"/>
      <c r="E22" s="63"/>
      <c r="F22" s="36"/>
      <c r="G22" s="85"/>
      <c r="H22" s="22"/>
      <c r="I22" s="99"/>
      <c r="J22" s="99"/>
      <c r="K22" s="99"/>
      <c r="L22" s="99"/>
      <c r="M22" s="99"/>
      <c r="N22" s="20"/>
    </row>
    <row r="23" spans="1:14" ht="29.4" thickBot="1" x14ac:dyDescent="0.35">
      <c r="A23" s="43"/>
      <c r="B23" s="52" t="s">
        <v>15</v>
      </c>
      <c r="C23" s="52" t="s">
        <v>96</v>
      </c>
      <c r="E23" s="38"/>
      <c r="F23" s="38"/>
      <c r="G23" s="38"/>
      <c r="H23" s="38"/>
      <c r="I23" s="10"/>
      <c r="J23" s="10"/>
      <c r="K23" s="10"/>
      <c r="L23" s="10"/>
      <c r="M23" s="10"/>
    </row>
    <row r="24" spans="1:14" ht="15" thickBot="1" x14ac:dyDescent="0.35">
      <c r="A24" s="44">
        <v>1</v>
      </c>
      <c r="C24" s="46">
        <v>112</v>
      </c>
      <c r="D24" s="42"/>
      <c r="E24" s="45">
        <f>E22</f>
        <v>0</v>
      </c>
      <c r="F24" s="40"/>
      <c r="G24" s="40"/>
      <c r="H24" s="40"/>
      <c r="I24" s="23"/>
      <c r="J24" s="23"/>
      <c r="K24" s="23"/>
      <c r="L24" s="23"/>
      <c r="M24" s="23"/>
    </row>
    <row r="25" spans="1:14" x14ac:dyDescent="0.3">
      <c r="A25" s="91"/>
      <c r="C25" s="92"/>
      <c r="D25" s="39"/>
      <c r="E25" s="93"/>
      <c r="F25" s="40"/>
      <c r="G25" s="40"/>
      <c r="H25" s="40"/>
      <c r="I25" s="23"/>
      <c r="J25" s="23"/>
      <c r="K25" s="23"/>
      <c r="L25" s="23"/>
      <c r="M25" s="23"/>
    </row>
    <row r="26" spans="1:14" x14ac:dyDescent="0.3">
      <c r="A26" s="91"/>
      <c r="C26" s="92"/>
      <c r="D26" s="39"/>
      <c r="E26" s="93"/>
      <c r="F26" s="40"/>
      <c r="G26" s="40"/>
      <c r="H26" s="40"/>
      <c r="I26" s="23"/>
      <c r="J26" s="23"/>
      <c r="K26" s="23"/>
      <c r="L26" s="23"/>
      <c r="M26" s="23"/>
    </row>
    <row r="27" spans="1:14" x14ac:dyDescent="0.3">
      <c r="A27" s="91"/>
      <c r="B27" s="114" t="s">
        <v>132</v>
      </c>
      <c r="C27" s="96"/>
      <c r="D27" s="96"/>
      <c r="E27" s="96"/>
      <c r="F27" s="96"/>
      <c r="G27" s="96"/>
      <c r="H27" s="96"/>
      <c r="I27" s="99"/>
      <c r="J27" s="99"/>
      <c r="K27" s="99"/>
      <c r="L27" s="99"/>
      <c r="M27" s="99"/>
      <c r="N27" s="100"/>
    </row>
    <row r="28" spans="1:14" x14ac:dyDescent="0.3">
      <c r="A28" s="91"/>
      <c r="B28" s="96"/>
      <c r="C28" s="96"/>
      <c r="D28" s="96"/>
      <c r="E28" s="96"/>
      <c r="F28" s="96"/>
      <c r="G28" s="96"/>
      <c r="H28" s="96"/>
      <c r="I28" s="99"/>
      <c r="J28" s="99"/>
      <c r="K28" s="99"/>
      <c r="L28" s="99"/>
      <c r="M28" s="99"/>
      <c r="N28" s="100"/>
    </row>
    <row r="29" spans="1:14" x14ac:dyDescent="0.3">
      <c r="A29" s="91"/>
      <c r="B29" s="117" t="s">
        <v>33</v>
      </c>
      <c r="C29" s="117" t="s">
        <v>133</v>
      </c>
      <c r="D29" s="117" t="s">
        <v>134</v>
      </c>
      <c r="E29" s="96"/>
      <c r="F29" s="96"/>
      <c r="G29" s="96"/>
      <c r="H29" s="96"/>
      <c r="I29" s="99"/>
      <c r="J29" s="99"/>
      <c r="K29" s="99"/>
      <c r="L29" s="99"/>
      <c r="M29" s="99"/>
      <c r="N29" s="100"/>
    </row>
    <row r="30" spans="1:14" x14ac:dyDescent="0.3">
      <c r="A30" s="91"/>
      <c r="B30" s="113" t="s">
        <v>135</v>
      </c>
      <c r="C30" s="113" t="s">
        <v>133</v>
      </c>
      <c r="D30" s="113"/>
      <c r="E30" s="96"/>
      <c r="F30" s="96"/>
      <c r="G30" s="96"/>
      <c r="H30" s="96"/>
      <c r="I30" s="99"/>
      <c r="J30" s="99"/>
      <c r="K30" s="99"/>
      <c r="L30" s="99"/>
      <c r="M30" s="99"/>
      <c r="N30" s="100"/>
    </row>
    <row r="31" spans="1:14" x14ac:dyDescent="0.3">
      <c r="A31" s="91"/>
      <c r="B31" s="113" t="s">
        <v>136</v>
      </c>
      <c r="C31" s="113" t="s">
        <v>133</v>
      </c>
      <c r="D31" s="113"/>
      <c r="E31" s="96"/>
      <c r="F31" s="96"/>
      <c r="G31" s="96"/>
      <c r="H31" s="96"/>
      <c r="I31" s="99"/>
      <c r="J31" s="99"/>
      <c r="K31" s="99"/>
      <c r="L31" s="99"/>
      <c r="M31" s="99"/>
      <c r="N31" s="100"/>
    </row>
    <row r="32" spans="1:14" x14ac:dyDescent="0.3">
      <c r="A32" s="91"/>
      <c r="B32" s="113" t="s">
        <v>137</v>
      </c>
      <c r="C32" s="113" t="s">
        <v>133</v>
      </c>
      <c r="D32" s="113"/>
      <c r="E32" s="96"/>
      <c r="F32" s="96"/>
      <c r="G32" s="96"/>
      <c r="H32" s="96"/>
      <c r="I32" s="99"/>
      <c r="J32" s="99"/>
      <c r="K32" s="99"/>
      <c r="L32" s="99"/>
      <c r="M32" s="99"/>
      <c r="N32" s="100"/>
    </row>
    <row r="33" spans="1:17" x14ac:dyDescent="0.3">
      <c r="A33" s="91"/>
      <c r="B33" s="113" t="s">
        <v>138</v>
      </c>
      <c r="C33" s="113" t="s">
        <v>133</v>
      </c>
      <c r="D33" s="113"/>
      <c r="E33" s="96"/>
      <c r="F33" s="96"/>
      <c r="G33" s="96"/>
      <c r="H33" s="96"/>
      <c r="I33" s="99"/>
      <c r="J33" s="99"/>
      <c r="K33" s="99"/>
      <c r="L33" s="99"/>
      <c r="M33" s="99"/>
      <c r="N33" s="100"/>
    </row>
    <row r="34" spans="1:17" x14ac:dyDescent="0.3">
      <c r="A34" s="91"/>
      <c r="B34" s="96"/>
      <c r="C34" s="96"/>
      <c r="D34" s="96"/>
      <c r="E34" s="96"/>
      <c r="F34" s="96"/>
      <c r="G34" s="96"/>
      <c r="H34" s="96"/>
      <c r="I34" s="99"/>
      <c r="J34" s="99"/>
      <c r="K34" s="99"/>
      <c r="L34" s="99"/>
      <c r="M34" s="99"/>
      <c r="N34" s="100"/>
    </row>
    <row r="35" spans="1:17" x14ac:dyDescent="0.3">
      <c r="A35" s="91"/>
      <c r="B35" s="96"/>
      <c r="C35" s="96"/>
      <c r="D35" s="96"/>
      <c r="E35" s="96"/>
      <c r="F35" s="96"/>
      <c r="G35" s="96"/>
      <c r="H35" s="96"/>
      <c r="I35" s="99"/>
      <c r="J35" s="99"/>
      <c r="K35" s="99"/>
      <c r="L35" s="99"/>
      <c r="M35" s="99"/>
      <c r="N35" s="100"/>
    </row>
    <row r="36" spans="1:17" x14ac:dyDescent="0.3">
      <c r="A36" s="91"/>
      <c r="B36" s="114" t="s">
        <v>139</v>
      </c>
      <c r="C36" s="96"/>
      <c r="D36" s="96"/>
      <c r="E36" s="96"/>
      <c r="F36" s="96"/>
      <c r="G36" s="96"/>
      <c r="H36" s="96"/>
      <c r="I36" s="99"/>
      <c r="J36" s="99"/>
      <c r="K36" s="99"/>
      <c r="L36" s="99"/>
      <c r="M36" s="99"/>
      <c r="N36" s="100"/>
    </row>
    <row r="37" spans="1:17" x14ac:dyDescent="0.3">
      <c r="A37" s="91"/>
      <c r="B37" s="96"/>
      <c r="C37" s="96"/>
      <c r="D37" s="96"/>
      <c r="E37" s="96"/>
      <c r="F37" s="96"/>
      <c r="G37" s="96"/>
      <c r="H37" s="96"/>
      <c r="I37" s="99"/>
      <c r="J37" s="99"/>
      <c r="K37" s="99"/>
      <c r="L37" s="99"/>
      <c r="M37" s="99"/>
      <c r="N37" s="100"/>
    </row>
    <row r="38" spans="1:17" x14ac:dyDescent="0.3">
      <c r="A38" s="91"/>
      <c r="B38" s="96"/>
      <c r="C38" s="96"/>
      <c r="D38" s="96"/>
      <c r="E38" s="96"/>
      <c r="F38" s="96"/>
      <c r="G38" s="96"/>
      <c r="H38" s="96"/>
      <c r="I38" s="99"/>
      <c r="J38" s="99"/>
      <c r="K38" s="99"/>
      <c r="L38" s="99"/>
      <c r="M38" s="99"/>
      <c r="N38" s="100"/>
    </row>
    <row r="39" spans="1:17" x14ac:dyDescent="0.3">
      <c r="A39" s="91"/>
      <c r="B39" s="117" t="s">
        <v>33</v>
      </c>
      <c r="C39" s="117" t="s">
        <v>58</v>
      </c>
      <c r="D39" s="116" t="s">
        <v>51</v>
      </c>
      <c r="E39" s="116" t="s">
        <v>16</v>
      </c>
      <c r="F39" s="96"/>
      <c r="G39" s="96"/>
      <c r="H39" s="96"/>
      <c r="I39" s="99"/>
      <c r="J39" s="99"/>
      <c r="K39" s="99"/>
      <c r="L39" s="99"/>
      <c r="M39" s="99"/>
      <c r="N39" s="100"/>
    </row>
    <row r="40" spans="1:17" ht="27.6" x14ac:dyDescent="0.3">
      <c r="A40" s="91"/>
      <c r="B40" s="97" t="s">
        <v>140</v>
      </c>
      <c r="C40" s="98">
        <v>40</v>
      </c>
      <c r="D40" s="169">
        <v>0</v>
      </c>
      <c r="E40" s="223">
        <f>+D40+D41</f>
        <v>60</v>
      </c>
      <c r="F40" s="96"/>
      <c r="G40" s="96"/>
      <c r="H40" s="96"/>
      <c r="I40" s="99"/>
      <c r="J40" s="99"/>
      <c r="K40" s="99"/>
      <c r="L40" s="99"/>
      <c r="M40" s="99"/>
      <c r="N40" s="100"/>
    </row>
    <row r="41" spans="1:17" ht="41.4" x14ac:dyDescent="0.3">
      <c r="A41" s="91"/>
      <c r="B41" s="97" t="s">
        <v>141</v>
      </c>
      <c r="C41" s="98">
        <v>60</v>
      </c>
      <c r="D41" s="169">
        <v>60</v>
      </c>
      <c r="E41" s="224"/>
      <c r="F41" s="96"/>
      <c r="G41" s="96"/>
      <c r="H41" s="96"/>
      <c r="I41" s="99"/>
      <c r="J41" s="99"/>
      <c r="K41" s="99"/>
      <c r="L41" s="99"/>
      <c r="M41" s="99"/>
      <c r="N41" s="100"/>
    </row>
    <row r="42" spans="1:17" x14ac:dyDescent="0.3">
      <c r="A42" s="91"/>
      <c r="C42" s="92"/>
      <c r="D42" s="39"/>
      <c r="E42" s="93"/>
      <c r="F42" s="40"/>
      <c r="G42" s="40"/>
      <c r="H42" s="40"/>
      <c r="I42" s="23"/>
      <c r="J42" s="23"/>
      <c r="K42" s="23"/>
      <c r="L42" s="23"/>
      <c r="M42" s="23"/>
    </row>
    <row r="43" spans="1:17" x14ac:dyDescent="0.3">
      <c r="A43" s="91"/>
      <c r="C43" s="92"/>
      <c r="D43" s="39"/>
      <c r="E43" s="93"/>
      <c r="F43" s="40"/>
      <c r="G43" s="40"/>
      <c r="H43" s="40"/>
      <c r="I43" s="23"/>
      <c r="J43" s="23"/>
      <c r="K43" s="23"/>
      <c r="L43" s="23"/>
      <c r="M43" s="23"/>
    </row>
    <row r="44" spans="1:17" x14ac:dyDescent="0.3">
      <c r="A44" s="91"/>
      <c r="C44" s="92"/>
      <c r="D44" s="39"/>
      <c r="E44" s="93"/>
      <c r="F44" s="40"/>
      <c r="G44" s="40"/>
      <c r="H44" s="40"/>
      <c r="I44" s="23"/>
      <c r="J44" s="23"/>
      <c r="K44" s="23"/>
      <c r="L44" s="23"/>
      <c r="M44" s="23"/>
    </row>
    <row r="45" spans="1:17" ht="15" thickBot="1" x14ac:dyDescent="0.35">
      <c r="M45" s="225" t="s">
        <v>35</v>
      </c>
      <c r="N45" s="225"/>
    </row>
    <row r="46" spans="1:17" x14ac:dyDescent="0.3">
      <c r="B46" s="114" t="s">
        <v>30</v>
      </c>
      <c r="M46" s="64"/>
      <c r="N46" s="64"/>
    </row>
    <row r="47" spans="1:17" ht="15" thickBot="1" x14ac:dyDescent="0.35">
      <c r="M47" s="64"/>
      <c r="N47" s="64"/>
    </row>
    <row r="48" spans="1:17" s="99" customFormat="1" ht="109.5" customHeight="1" thickBot="1" x14ac:dyDescent="0.35">
      <c r="B48" s="110" t="s">
        <v>142</v>
      </c>
      <c r="C48" s="110" t="s">
        <v>143</v>
      </c>
      <c r="D48" s="110" t="s">
        <v>144</v>
      </c>
      <c r="E48" s="110" t="s">
        <v>45</v>
      </c>
      <c r="F48" s="110" t="s">
        <v>22</v>
      </c>
      <c r="G48" s="110" t="s">
        <v>97</v>
      </c>
      <c r="H48" s="110" t="s">
        <v>17</v>
      </c>
      <c r="I48" s="110" t="s">
        <v>10</v>
      </c>
      <c r="J48" s="110" t="s">
        <v>31</v>
      </c>
      <c r="K48" s="110" t="s">
        <v>61</v>
      </c>
      <c r="L48" s="110" t="s">
        <v>20</v>
      </c>
      <c r="M48" s="95" t="s">
        <v>26</v>
      </c>
      <c r="N48" s="110" t="s">
        <v>145</v>
      </c>
      <c r="O48" s="110" t="s">
        <v>36</v>
      </c>
      <c r="P48" s="111" t="s">
        <v>11</v>
      </c>
      <c r="Q48" s="111" t="s">
        <v>19</v>
      </c>
    </row>
    <row r="49" spans="1:26" s="105" customFormat="1" ht="15" thickBot="1" x14ac:dyDescent="0.35">
      <c r="A49" s="47">
        <v>1</v>
      </c>
      <c r="B49" s="157" t="s">
        <v>155</v>
      </c>
      <c r="C49" s="156" t="s">
        <v>155</v>
      </c>
      <c r="D49" s="157" t="s">
        <v>207</v>
      </c>
      <c r="E49" s="180" t="s">
        <v>208</v>
      </c>
      <c r="F49" s="180" t="s">
        <v>133</v>
      </c>
      <c r="G49" s="157"/>
      <c r="H49" s="181">
        <v>40179</v>
      </c>
      <c r="I49" s="182">
        <v>40543</v>
      </c>
      <c r="J49" s="183" t="s">
        <v>134</v>
      </c>
      <c r="K49" s="183">
        <v>12</v>
      </c>
      <c r="L49" s="183"/>
      <c r="M49" s="183">
        <v>887</v>
      </c>
      <c r="N49" s="150"/>
      <c r="O49" s="160">
        <v>22000000</v>
      </c>
      <c r="P49" s="160">
        <v>91</v>
      </c>
      <c r="Q49" s="144"/>
      <c r="R49" s="104"/>
      <c r="S49" s="104"/>
      <c r="T49" s="104"/>
      <c r="U49" s="104"/>
      <c r="V49" s="104"/>
      <c r="W49" s="104"/>
      <c r="X49" s="104"/>
      <c r="Y49" s="104"/>
      <c r="Z49" s="104"/>
    </row>
    <row r="50" spans="1:26" s="105" customFormat="1" ht="58.2" thickBot="1" x14ac:dyDescent="0.35">
      <c r="A50" s="47">
        <f>+A49+1</f>
        <v>2</v>
      </c>
      <c r="B50" s="157" t="s">
        <v>155</v>
      </c>
      <c r="C50" s="156" t="s">
        <v>155</v>
      </c>
      <c r="D50" s="157" t="s">
        <v>209</v>
      </c>
      <c r="E50" s="154">
        <v>1</v>
      </c>
      <c r="F50" s="151" t="s">
        <v>133</v>
      </c>
      <c r="G50" s="151"/>
      <c r="H50" s="155">
        <v>40928</v>
      </c>
      <c r="I50" s="155">
        <v>41263</v>
      </c>
      <c r="J50" s="152" t="s">
        <v>134</v>
      </c>
      <c r="K50" s="154">
        <v>11</v>
      </c>
      <c r="L50" s="170"/>
      <c r="M50" s="154">
        <v>150</v>
      </c>
      <c r="N50" s="94"/>
      <c r="O50" s="27">
        <v>80000000</v>
      </c>
      <c r="P50" s="27">
        <v>93</v>
      </c>
      <c r="Q50" s="144" t="s">
        <v>210</v>
      </c>
      <c r="R50" s="104"/>
      <c r="S50" s="104"/>
      <c r="T50" s="104"/>
      <c r="U50" s="104"/>
      <c r="V50" s="104"/>
      <c r="W50" s="104"/>
      <c r="X50" s="104"/>
      <c r="Y50" s="104"/>
      <c r="Z50" s="104"/>
    </row>
    <row r="51" spans="1:26" s="105" customFormat="1" ht="47.25" customHeight="1" thickBot="1" x14ac:dyDescent="0.35">
      <c r="A51" s="47">
        <f t="shared" ref="A51" si="0">+A50+1</f>
        <v>3</v>
      </c>
      <c r="B51" s="184" t="s">
        <v>155</v>
      </c>
      <c r="C51" s="156" t="s">
        <v>155</v>
      </c>
      <c r="D51" s="157" t="s">
        <v>230</v>
      </c>
      <c r="E51" s="158">
        <v>10</v>
      </c>
      <c r="F51" s="102" t="s">
        <v>133</v>
      </c>
      <c r="G51" s="102"/>
      <c r="H51" s="109">
        <v>41284</v>
      </c>
      <c r="I51" s="109">
        <v>41628</v>
      </c>
      <c r="J51" s="103" t="s">
        <v>134</v>
      </c>
      <c r="K51" s="158">
        <v>11</v>
      </c>
      <c r="L51" s="158"/>
      <c r="M51" s="158">
        <v>80</v>
      </c>
      <c r="N51" s="94"/>
      <c r="O51" s="27">
        <v>40000000</v>
      </c>
      <c r="P51" s="27">
        <v>6</v>
      </c>
      <c r="Q51" s="144" t="s">
        <v>222</v>
      </c>
      <c r="R51" s="104"/>
      <c r="S51" s="104"/>
      <c r="T51" s="104"/>
      <c r="U51" s="104"/>
      <c r="V51" s="104"/>
      <c r="W51" s="104"/>
      <c r="X51" s="104"/>
      <c r="Y51" s="104"/>
      <c r="Z51" s="104"/>
    </row>
    <row r="52" spans="1:26" s="105" customFormat="1" x14ac:dyDescent="0.3">
      <c r="A52" s="47"/>
      <c r="B52" s="49" t="s">
        <v>16</v>
      </c>
      <c r="C52" s="107"/>
      <c r="D52" s="106"/>
      <c r="E52" s="101"/>
      <c r="F52" s="102"/>
      <c r="G52" s="102"/>
      <c r="H52" s="102"/>
      <c r="I52" s="103"/>
      <c r="J52" s="103"/>
      <c r="K52" s="108"/>
      <c r="L52" s="108"/>
      <c r="M52" s="142"/>
      <c r="N52" s="108"/>
      <c r="O52" s="27"/>
      <c r="P52" s="27"/>
      <c r="Q52" s="145"/>
    </row>
    <row r="53" spans="1:26" s="30" customFormat="1" x14ac:dyDescent="0.3">
      <c r="E53" s="31"/>
    </row>
    <row r="54" spans="1:26" s="30" customFormat="1" x14ac:dyDescent="0.3">
      <c r="B54" s="211" t="s">
        <v>28</v>
      </c>
      <c r="C54" s="211" t="s">
        <v>27</v>
      </c>
      <c r="D54" s="213" t="s">
        <v>34</v>
      </c>
      <c r="E54" s="213"/>
    </row>
    <row r="55" spans="1:26" s="30" customFormat="1" x14ac:dyDescent="0.3">
      <c r="B55" s="212"/>
      <c r="C55" s="212"/>
      <c r="D55" s="168" t="s">
        <v>23</v>
      </c>
      <c r="E55" s="61" t="s">
        <v>24</v>
      </c>
    </row>
    <row r="56" spans="1:26" s="30" customFormat="1" ht="30.6" customHeight="1" x14ac:dyDescent="0.3">
      <c r="B56" s="58" t="s">
        <v>21</v>
      </c>
      <c r="C56" s="59" t="s">
        <v>231</v>
      </c>
      <c r="D56" s="57" t="s">
        <v>133</v>
      </c>
      <c r="E56" s="57"/>
      <c r="F56" s="32"/>
      <c r="G56" s="32"/>
      <c r="H56" s="32"/>
      <c r="I56" s="32"/>
      <c r="J56" s="32"/>
      <c r="K56" s="32"/>
      <c r="L56" s="32"/>
      <c r="M56" s="32"/>
    </row>
    <row r="57" spans="1:26" s="30" customFormat="1" ht="30" customHeight="1" x14ac:dyDescent="0.3">
      <c r="B57" s="58" t="s">
        <v>25</v>
      </c>
      <c r="C57" s="59"/>
      <c r="D57" s="57" t="s">
        <v>133</v>
      </c>
      <c r="E57" s="57"/>
    </row>
    <row r="58" spans="1:26" s="30" customFormat="1" x14ac:dyDescent="0.3">
      <c r="B58" s="33"/>
      <c r="C58" s="227"/>
      <c r="D58" s="227"/>
      <c r="E58" s="227"/>
      <c r="F58" s="227"/>
      <c r="G58" s="227"/>
      <c r="H58" s="227"/>
      <c r="I58" s="227"/>
      <c r="J58" s="227"/>
      <c r="K58" s="227"/>
      <c r="L58" s="227"/>
      <c r="M58" s="227"/>
      <c r="N58" s="227"/>
    </row>
    <row r="59" spans="1:26" ht="28.2" customHeight="1" thickBot="1" x14ac:dyDescent="0.35"/>
    <row r="60" spans="1:26" ht="26.4" thickBot="1" x14ac:dyDescent="0.35">
      <c r="B60" s="228" t="s">
        <v>98</v>
      </c>
      <c r="C60" s="228"/>
      <c r="D60" s="228"/>
      <c r="E60" s="228"/>
      <c r="F60" s="228"/>
      <c r="G60" s="228"/>
      <c r="H60" s="228"/>
      <c r="I60" s="228"/>
      <c r="J60" s="228"/>
      <c r="K60" s="228"/>
      <c r="L60" s="228"/>
      <c r="M60" s="228"/>
      <c r="N60" s="228"/>
    </row>
    <row r="63" spans="1:26" ht="109.5" customHeight="1" x14ac:dyDescent="0.3">
      <c r="B63" s="112" t="s">
        <v>146</v>
      </c>
      <c r="C63" s="67" t="s">
        <v>2</v>
      </c>
      <c r="D63" s="67" t="s">
        <v>100</v>
      </c>
      <c r="E63" s="67" t="s">
        <v>99</v>
      </c>
      <c r="F63" s="67" t="s">
        <v>101</v>
      </c>
      <c r="G63" s="67" t="s">
        <v>102</v>
      </c>
      <c r="H63" s="67" t="s">
        <v>103</v>
      </c>
      <c r="I63" s="67" t="s">
        <v>104</v>
      </c>
      <c r="J63" s="67" t="s">
        <v>105</v>
      </c>
      <c r="K63" s="67" t="s">
        <v>106</v>
      </c>
      <c r="L63" s="67" t="s">
        <v>107</v>
      </c>
      <c r="M63" s="88" t="s">
        <v>108</v>
      </c>
      <c r="N63" s="88" t="s">
        <v>109</v>
      </c>
      <c r="O63" s="229" t="s">
        <v>3</v>
      </c>
      <c r="P63" s="230"/>
      <c r="Q63" s="67" t="s">
        <v>18</v>
      </c>
    </row>
    <row r="64" spans="1:26" ht="15" customHeight="1" x14ac:dyDescent="0.3">
      <c r="B64" s="175" t="s">
        <v>200</v>
      </c>
      <c r="C64" s="175" t="s">
        <v>201</v>
      </c>
      <c r="D64" s="178" t="s">
        <v>202</v>
      </c>
      <c r="E64" s="176">
        <v>80</v>
      </c>
      <c r="F64" s="4" t="s">
        <v>168</v>
      </c>
      <c r="G64" s="4" t="s">
        <v>168</v>
      </c>
      <c r="H64" s="4" t="s">
        <v>133</v>
      </c>
      <c r="I64" s="89"/>
      <c r="J64" s="89" t="s">
        <v>133</v>
      </c>
      <c r="K64" s="113" t="s">
        <v>133</v>
      </c>
      <c r="L64" s="113" t="s">
        <v>133</v>
      </c>
      <c r="M64" s="113" t="s">
        <v>133</v>
      </c>
      <c r="N64" s="113" t="s">
        <v>133</v>
      </c>
      <c r="O64" s="113" t="s">
        <v>233</v>
      </c>
      <c r="P64" s="113"/>
      <c r="Q64" s="113" t="s">
        <v>133</v>
      </c>
    </row>
    <row r="65" spans="2:17" x14ac:dyDescent="0.3">
      <c r="B65" s="175" t="s">
        <v>203</v>
      </c>
      <c r="C65" s="175" t="s">
        <v>201</v>
      </c>
      <c r="D65" s="176" t="s">
        <v>204</v>
      </c>
      <c r="E65" s="176">
        <v>30</v>
      </c>
      <c r="F65" s="4" t="s">
        <v>168</v>
      </c>
      <c r="G65" s="4" t="s">
        <v>168</v>
      </c>
      <c r="H65" s="4" t="s">
        <v>133</v>
      </c>
      <c r="I65" s="89"/>
      <c r="J65" s="89" t="s">
        <v>133</v>
      </c>
      <c r="K65" s="113" t="s">
        <v>133</v>
      </c>
      <c r="L65" s="113" t="s">
        <v>133</v>
      </c>
      <c r="M65" s="113" t="s">
        <v>133</v>
      </c>
      <c r="N65" s="113" t="s">
        <v>133</v>
      </c>
      <c r="O65" s="113" t="s">
        <v>233</v>
      </c>
      <c r="P65" s="113"/>
      <c r="Q65" s="113" t="s">
        <v>133</v>
      </c>
    </row>
    <row r="66" spans="2:17" x14ac:dyDescent="0.3">
      <c r="B66" s="175" t="s">
        <v>205</v>
      </c>
      <c r="C66" s="175" t="s">
        <v>201</v>
      </c>
      <c r="D66" s="176" t="s">
        <v>206</v>
      </c>
      <c r="E66" s="176">
        <v>30</v>
      </c>
      <c r="F66" s="4" t="s">
        <v>168</v>
      </c>
      <c r="G66" s="4" t="s">
        <v>168</v>
      </c>
      <c r="H66" s="4" t="s">
        <v>133</v>
      </c>
      <c r="I66" s="89"/>
      <c r="J66" s="89" t="s">
        <v>133</v>
      </c>
      <c r="K66" s="113" t="s">
        <v>133</v>
      </c>
      <c r="L66" s="113" t="s">
        <v>133</v>
      </c>
      <c r="M66" s="113" t="s">
        <v>133</v>
      </c>
      <c r="N66" s="113" t="s">
        <v>133</v>
      </c>
      <c r="O66" s="113" t="s">
        <v>233</v>
      </c>
      <c r="P66" s="113"/>
      <c r="Q66" s="113" t="s">
        <v>133</v>
      </c>
    </row>
    <row r="67" spans="2:17" x14ac:dyDescent="0.3">
      <c r="B67" s="175"/>
      <c r="C67" s="173"/>
      <c r="D67" s="174"/>
      <c r="E67" s="174"/>
      <c r="F67" s="4"/>
      <c r="G67" s="4"/>
      <c r="H67" s="4"/>
      <c r="I67" s="89"/>
      <c r="J67" s="89"/>
      <c r="K67" s="113"/>
      <c r="L67" s="113"/>
      <c r="M67" s="113"/>
      <c r="N67" s="113"/>
      <c r="O67" s="113"/>
      <c r="P67" s="113"/>
      <c r="Q67" s="113"/>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231" t="s">
        <v>38</v>
      </c>
      <c r="C73" s="232"/>
      <c r="D73" s="232"/>
      <c r="E73" s="232"/>
      <c r="F73" s="232"/>
      <c r="G73" s="232"/>
      <c r="H73" s="232"/>
      <c r="I73" s="232"/>
      <c r="J73" s="232"/>
      <c r="K73" s="232"/>
      <c r="L73" s="232"/>
      <c r="M73" s="232"/>
      <c r="N73" s="233"/>
    </row>
    <row r="78" spans="2:17" ht="76.5" customHeight="1" x14ac:dyDescent="0.3">
      <c r="B78" s="112" t="s">
        <v>0</v>
      </c>
      <c r="C78" s="112" t="s">
        <v>39</v>
      </c>
      <c r="D78" s="112" t="s">
        <v>40</v>
      </c>
      <c r="E78" s="112" t="s">
        <v>110</v>
      </c>
      <c r="F78" s="112" t="s">
        <v>112</v>
      </c>
      <c r="G78" s="112" t="s">
        <v>113</v>
      </c>
      <c r="H78" s="112" t="s">
        <v>114</v>
      </c>
      <c r="I78" s="112" t="s">
        <v>111</v>
      </c>
      <c r="J78" s="229" t="s">
        <v>115</v>
      </c>
      <c r="K78" s="234"/>
      <c r="L78" s="230"/>
      <c r="M78" s="112" t="s">
        <v>119</v>
      </c>
      <c r="N78" s="112" t="s">
        <v>41</v>
      </c>
      <c r="O78" s="112" t="s">
        <v>42</v>
      </c>
      <c r="P78" s="229" t="s">
        <v>3</v>
      </c>
      <c r="Q78" s="230"/>
    </row>
    <row r="79" spans="2:17" ht="60.75" customHeight="1" x14ac:dyDescent="0.3">
      <c r="B79" s="165" t="s">
        <v>43</v>
      </c>
      <c r="C79" s="165" t="s">
        <v>211</v>
      </c>
      <c r="D79" s="165" t="s">
        <v>212</v>
      </c>
      <c r="E79" s="3">
        <v>12238277</v>
      </c>
      <c r="F79" s="165" t="s">
        <v>213</v>
      </c>
      <c r="G79" s="179" t="s">
        <v>192</v>
      </c>
      <c r="H79" s="179">
        <v>40599</v>
      </c>
      <c r="I79" s="5"/>
      <c r="J79" s="1" t="s">
        <v>215</v>
      </c>
      <c r="K79" s="90" t="s">
        <v>216</v>
      </c>
      <c r="L79" s="90" t="s">
        <v>214</v>
      </c>
      <c r="M79" s="113" t="s">
        <v>133</v>
      </c>
      <c r="N79" s="113" t="s">
        <v>133</v>
      </c>
      <c r="O79" s="113" t="s">
        <v>133</v>
      </c>
      <c r="P79" s="235"/>
      <c r="Q79" s="235"/>
    </row>
    <row r="80" spans="2:17" ht="60.75" customHeight="1" x14ac:dyDescent="0.3">
      <c r="B80" s="165" t="s">
        <v>44</v>
      </c>
      <c r="C80" s="165" t="s">
        <v>211</v>
      </c>
      <c r="D80" s="3" t="s">
        <v>217</v>
      </c>
      <c r="E80" s="3">
        <v>36383713</v>
      </c>
      <c r="F80" s="165" t="s">
        <v>218</v>
      </c>
      <c r="G80" s="165" t="s">
        <v>171</v>
      </c>
      <c r="H80" s="171">
        <v>40893</v>
      </c>
      <c r="I80" s="5">
        <v>131918</v>
      </c>
      <c r="J80" s="1" t="s">
        <v>219</v>
      </c>
      <c r="K80" s="90" t="s">
        <v>220</v>
      </c>
      <c r="L80" s="90" t="s">
        <v>218</v>
      </c>
      <c r="M80" s="113" t="s">
        <v>133</v>
      </c>
      <c r="N80" s="113" t="s">
        <v>133</v>
      </c>
      <c r="O80" s="113" t="s">
        <v>133</v>
      </c>
      <c r="P80" s="236"/>
      <c r="Q80" s="237"/>
    </row>
    <row r="81" spans="2:17" ht="53.25" customHeight="1" x14ac:dyDescent="0.3">
      <c r="B81" s="165" t="s">
        <v>44</v>
      </c>
      <c r="C81" s="165"/>
      <c r="D81" s="113"/>
      <c r="E81" s="113"/>
      <c r="F81" s="113"/>
      <c r="G81" s="113"/>
      <c r="H81" s="113"/>
      <c r="I81" s="113"/>
      <c r="J81" s="113"/>
      <c r="K81" s="113"/>
      <c r="L81" s="113"/>
      <c r="M81" s="113"/>
      <c r="N81" s="113"/>
      <c r="O81" s="113"/>
      <c r="P81" s="238"/>
      <c r="Q81" s="239"/>
    </row>
    <row r="82" spans="2:17" ht="15" thickBot="1" x14ac:dyDescent="0.35"/>
    <row r="83" spans="2:17" ht="26.4" thickBot="1" x14ac:dyDescent="0.35">
      <c r="B83" s="231" t="s">
        <v>46</v>
      </c>
      <c r="C83" s="232"/>
      <c r="D83" s="232"/>
      <c r="E83" s="232"/>
      <c r="F83" s="232"/>
      <c r="G83" s="232"/>
      <c r="H83" s="232"/>
      <c r="I83" s="232"/>
      <c r="J83" s="232"/>
      <c r="K83" s="232"/>
      <c r="L83" s="232"/>
      <c r="M83" s="232"/>
      <c r="N83" s="233"/>
    </row>
    <row r="86" spans="2:17" ht="46.2" customHeight="1" x14ac:dyDescent="0.3">
      <c r="B86" s="67" t="s">
        <v>33</v>
      </c>
      <c r="C86" s="67" t="s">
        <v>47</v>
      </c>
      <c r="D86" s="229" t="s">
        <v>3</v>
      </c>
      <c r="E86" s="230"/>
    </row>
    <row r="87" spans="2:17" ht="84" customHeight="1" x14ac:dyDescent="0.3">
      <c r="B87" s="68" t="s">
        <v>120</v>
      </c>
      <c r="C87" s="113" t="s">
        <v>133</v>
      </c>
      <c r="D87" s="226"/>
      <c r="E87" s="226"/>
    </row>
    <row r="90" spans="2:17" ht="25.8" x14ac:dyDescent="0.3">
      <c r="B90" s="214" t="s">
        <v>64</v>
      </c>
      <c r="C90" s="215"/>
      <c r="D90" s="215"/>
      <c r="E90" s="215"/>
      <c r="F90" s="215"/>
      <c r="G90" s="215"/>
      <c r="H90" s="215"/>
      <c r="I90" s="215"/>
      <c r="J90" s="215"/>
      <c r="K90" s="215"/>
      <c r="L90" s="215"/>
      <c r="M90" s="215"/>
      <c r="N90" s="215"/>
      <c r="O90" s="215"/>
      <c r="P90" s="215"/>
    </row>
    <row r="92" spans="2:17" ht="15" thickBot="1" x14ac:dyDescent="0.35"/>
    <row r="93" spans="2:17" ht="26.4" thickBot="1" x14ac:dyDescent="0.35">
      <c r="B93" s="231" t="s">
        <v>54</v>
      </c>
      <c r="C93" s="232"/>
      <c r="D93" s="232"/>
      <c r="E93" s="232"/>
      <c r="F93" s="232"/>
      <c r="G93" s="232"/>
      <c r="H93" s="232"/>
      <c r="I93" s="232"/>
      <c r="J93" s="232"/>
      <c r="K93" s="232"/>
      <c r="L93" s="232"/>
      <c r="M93" s="232"/>
      <c r="N93" s="233"/>
    </row>
    <row r="95" spans="2:17" ht="15" thickBot="1" x14ac:dyDescent="0.35">
      <c r="M95" s="64"/>
      <c r="N95" s="64"/>
    </row>
    <row r="96" spans="2:17" s="99" customFormat="1" ht="109.5" customHeight="1" x14ac:dyDescent="0.3">
      <c r="B96" s="110" t="s">
        <v>142</v>
      </c>
      <c r="C96" s="110" t="s">
        <v>143</v>
      </c>
      <c r="D96" s="110" t="s">
        <v>144</v>
      </c>
      <c r="E96" s="110" t="s">
        <v>45</v>
      </c>
      <c r="F96" s="110" t="s">
        <v>22</v>
      </c>
      <c r="G96" s="110" t="s">
        <v>97</v>
      </c>
      <c r="H96" s="110" t="s">
        <v>17</v>
      </c>
      <c r="I96" s="110" t="s">
        <v>10</v>
      </c>
      <c r="J96" s="110" t="s">
        <v>31</v>
      </c>
      <c r="K96" s="110" t="s">
        <v>61</v>
      </c>
      <c r="L96" s="110" t="s">
        <v>20</v>
      </c>
      <c r="M96" s="95" t="s">
        <v>26</v>
      </c>
      <c r="N96" s="110" t="s">
        <v>145</v>
      </c>
      <c r="O96" s="110" t="s">
        <v>36</v>
      </c>
      <c r="P96" s="111" t="s">
        <v>11</v>
      </c>
      <c r="Q96" s="111" t="s">
        <v>19</v>
      </c>
    </row>
    <row r="97" spans="1:26" s="105" customFormat="1" ht="28.8" x14ac:dyDescent="0.3">
      <c r="A97" s="47">
        <v>1</v>
      </c>
      <c r="B97" s="106"/>
      <c r="C97" s="107"/>
      <c r="D97" s="106"/>
      <c r="E97" s="101"/>
      <c r="F97" s="102"/>
      <c r="G97" s="143"/>
      <c r="H97" s="109"/>
      <c r="I97" s="103"/>
      <c r="J97" s="103"/>
      <c r="K97" s="103"/>
      <c r="L97" s="103"/>
      <c r="M97" s="94"/>
      <c r="N97" s="94">
        <f>+M97*G97</f>
        <v>0</v>
      </c>
      <c r="O97" s="27"/>
      <c r="P97" s="27"/>
      <c r="Q97" s="144" t="s">
        <v>196</v>
      </c>
      <c r="R97" s="104"/>
      <c r="S97" s="104"/>
      <c r="T97" s="104"/>
      <c r="U97" s="104"/>
      <c r="V97" s="104"/>
      <c r="W97" s="104"/>
      <c r="X97" s="104"/>
      <c r="Y97" s="104"/>
      <c r="Z97" s="104"/>
    </row>
    <row r="98" spans="1:26" s="105" customFormat="1" x14ac:dyDescent="0.3">
      <c r="A98" s="47"/>
      <c r="B98" s="49" t="s">
        <v>16</v>
      </c>
      <c r="C98" s="107"/>
      <c r="D98" s="106"/>
      <c r="E98" s="101"/>
      <c r="F98" s="102"/>
      <c r="G98" s="102"/>
      <c r="H98" s="102"/>
      <c r="I98" s="103"/>
      <c r="J98" s="103"/>
      <c r="K98" s="108">
        <f>SUM(K97:K97)</f>
        <v>0</v>
      </c>
      <c r="L98" s="108">
        <f>SUM(L97:L97)</f>
        <v>0</v>
      </c>
      <c r="M98" s="142">
        <f>SUM(M97:M97)</f>
        <v>0</v>
      </c>
      <c r="N98" s="108">
        <f>SUM(N97:N97)</f>
        <v>0</v>
      </c>
      <c r="O98" s="27"/>
      <c r="P98" s="27"/>
      <c r="Q98" s="145"/>
    </row>
    <row r="99" spans="1:26" x14ac:dyDescent="0.3">
      <c r="B99" s="30"/>
      <c r="C99" s="30"/>
      <c r="D99" s="30"/>
      <c r="E99" s="31"/>
      <c r="F99" s="30"/>
      <c r="G99" s="30"/>
      <c r="H99" s="30"/>
      <c r="I99" s="30"/>
      <c r="J99" s="30"/>
      <c r="K99" s="30"/>
      <c r="L99" s="30"/>
      <c r="M99" s="30"/>
      <c r="N99" s="30"/>
      <c r="O99" s="30"/>
      <c r="P99" s="30"/>
    </row>
    <row r="100" spans="1:26" ht="18" x14ac:dyDescent="0.3">
      <c r="B100" s="58" t="s">
        <v>32</v>
      </c>
      <c r="C100" s="72">
        <f>+K98</f>
        <v>0</v>
      </c>
      <c r="H100" s="32"/>
      <c r="I100" s="32"/>
      <c r="J100" s="32"/>
      <c r="K100" s="32"/>
      <c r="L100" s="32"/>
      <c r="M100" s="32"/>
      <c r="N100" s="30"/>
      <c r="O100" s="30"/>
      <c r="P100" s="30"/>
    </row>
    <row r="102" spans="1:26" ht="15" thickBot="1" x14ac:dyDescent="0.35"/>
    <row r="103" spans="1:26" ht="37.200000000000003" customHeight="1" thickBot="1" x14ac:dyDescent="0.35">
      <c r="B103" s="75" t="s">
        <v>49</v>
      </c>
      <c r="C103" s="76" t="s">
        <v>50</v>
      </c>
      <c r="D103" s="75" t="s">
        <v>51</v>
      </c>
      <c r="E103" s="76" t="s">
        <v>55</v>
      </c>
    </row>
    <row r="104" spans="1:26" ht="41.4" customHeight="1" x14ac:dyDescent="0.3">
      <c r="B104" s="66" t="s">
        <v>121</v>
      </c>
      <c r="C104" s="69">
        <v>20</v>
      </c>
      <c r="D104" s="69">
        <v>0</v>
      </c>
      <c r="E104" s="240">
        <f>+D104+D105+D106</f>
        <v>0</v>
      </c>
    </row>
    <row r="105" spans="1:26" x14ac:dyDescent="0.3">
      <c r="B105" s="66" t="s">
        <v>122</v>
      </c>
      <c r="C105" s="56">
        <v>30</v>
      </c>
      <c r="D105" s="169">
        <v>0</v>
      </c>
      <c r="E105" s="241"/>
    </row>
    <row r="106" spans="1:26" ht="15" thickBot="1" x14ac:dyDescent="0.35">
      <c r="B106" s="66" t="s">
        <v>123</v>
      </c>
      <c r="C106" s="71">
        <v>40</v>
      </c>
      <c r="D106" s="71">
        <v>0</v>
      </c>
      <c r="E106" s="242"/>
    </row>
    <row r="108" spans="1:26" ht="15" thickBot="1" x14ac:dyDescent="0.35"/>
    <row r="109" spans="1:26" ht="26.4" thickBot="1" x14ac:dyDescent="0.35">
      <c r="B109" s="231" t="s">
        <v>52</v>
      </c>
      <c r="C109" s="232"/>
      <c r="D109" s="232"/>
      <c r="E109" s="232"/>
      <c r="F109" s="232"/>
      <c r="G109" s="232"/>
      <c r="H109" s="232"/>
      <c r="I109" s="232"/>
      <c r="J109" s="232"/>
      <c r="K109" s="232"/>
      <c r="L109" s="232"/>
      <c r="M109" s="232"/>
      <c r="N109" s="233"/>
    </row>
    <row r="111" spans="1:26" ht="76.5" customHeight="1" x14ac:dyDescent="0.3">
      <c r="B111" s="112" t="s">
        <v>0</v>
      </c>
      <c r="C111" s="112" t="s">
        <v>39</v>
      </c>
      <c r="D111" s="112" t="s">
        <v>40</v>
      </c>
      <c r="E111" s="112" t="s">
        <v>110</v>
      </c>
      <c r="F111" s="112" t="s">
        <v>112</v>
      </c>
      <c r="G111" s="112" t="s">
        <v>113</v>
      </c>
      <c r="H111" s="112" t="s">
        <v>114</v>
      </c>
      <c r="I111" s="112" t="s">
        <v>111</v>
      </c>
      <c r="J111" s="229" t="s">
        <v>115</v>
      </c>
      <c r="K111" s="234"/>
      <c r="L111" s="230"/>
      <c r="M111" s="112" t="s">
        <v>119</v>
      </c>
      <c r="N111" s="112" t="s">
        <v>41</v>
      </c>
      <c r="O111" s="112" t="s">
        <v>42</v>
      </c>
      <c r="P111" s="229" t="s">
        <v>3</v>
      </c>
      <c r="Q111" s="230"/>
    </row>
    <row r="112" spans="1:26" ht="60.75" customHeight="1" x14ac:dyDescent="0.3">
      <c r="B112" s="165" t="s">
        <v>127</v>
      </c>
      <c r="C112" s="165" t="s">
        <v>183</v>
      </c>
      <c r="D112" s="3" t="s">
        <v>177</v>
      </c>
      <c r="E112" s="3">
        <v>77044636</v>
      </c>
      <c r="F112" s="165" t="s">
        <v>178</v>
      </c>
      <c r="G112" s="3"/>
      <c r="H112" s="3"/>
      <c r="I112" s="5"/>
      <c r="J112" s="1" t="s">
        <v>116</v>
      </c>
      <c r="K112" s="90" t="s">
        <v>117</v>
      </c>
      <c r="L112" s="89" t="s">
        <v>118</v>
      </c>
      <c r="M112" s="113" t="s">
        <v>133</v>
      </c>
      <c r="N112" s="113" t="s">
        <v>133</v>
      </c>
      <c r="O112" s="113" t="s">
        <v>133</v>
      </c>
      <c r="P112" s="235"/>
      <c r="Q112" s="235"/>
    </row>
    <row r="113" spans="2:17" ht="60.75" customHeight="1" x14ac:dyDescent="0.3">
      <c r="B113" s="165" t="s">
        <v>128</v>
      </c>
      <c r="C113" s="165" t="s">
        <v>183</v>
      </c>
      <c r="D113" s="3" t="s">
        <v>184</v>
      </c>
      <c r="E113" s="3">
        <v>55195136</v>
      </c>
      <c r="F113" s="3" t="s">
        <v>185</v>
      </c>
      <c r="G113" s="165" t="s">
        <v>186</v>
      </c>
      <c r="H113" s="163">
        <v>41818</v>
      </c>
      <c r="I113" s="5"/>
      <c r="J113" s="165" t="s">
        <v>187</v>
      </c>
      <c r="K113" s="90" t="s">
        <v>188</v>
      </c>
      <c r="L113" s="90" t="s">
        <v>189</v>
      </c>
      <c r="M113" s="113" t="s">
        <v>133</v>
      </c>
      <c r="N113" s="113" t="s">
        <v>133</v>
      </c>
      <c r="O113" s="113" t="s">
        <v>133</v>
      </c>
      <c r="P113" s="236"/>
      <c r="Q113" s="237"/>
    </row>
    <row r="114" spans="2:17" ht="33.6" customHeight="1" x14ac:dyDescent="0.3">
      <c r="B114" s="165" t="s">
        <v>129</v>
      </c>
      <c r="C114" s="165"/>
      <c r="D114" s="3" t="s">
        <v>190</v>
      </c>
      <c r="E114" s="3">
        <v>1032394955</v>
      </c>
      <c r="F114" s="3" t="s">
        <v>191</v>
      </c>
      <c r="G114" s="3" t="s">
        <v>192</v>
      </c>
      <c r="H114" s="163">
        <v>41621</v>
      </c>
      <c r="I114" s="5"/>
      <c r="J114" s="1" t="s">
        <v>193</v>
      </c>
      <c r="K114" s="89" t="s">
        <v>194</v>
      </c>
      <c r="L114" s="89" t="s">
        <v>195</v>
      </c>
      <c r="M114" s="113" t="s">
        <v>133</v>
      </c>
      <c r="N114" s="113" t="s">
        <v>133</v>
      </c>
      <c r="O114" s="113" t="s">
        <v>133</v>
      </c>
      <c r="P114" s="235"/>
      <c r="Q114" s="235"/>
    </row>
    <row r="117" spans="2:17" ht="15" thickBot="1" x14ac:dyDescent="0.35"/>
    <row r="118" spans="2:17" ht="54" customHeight="1" x14ac:dyDescent="0.3">
      <c r="B118" s="116" t="s">
        <v>33</v>
      </c>
      <c r="C118" s="116" t="s">
        <v>49</v>
      </c>
      <c r="D118" s="112" t="s">
        <v>50</v>
      </c>
      <c r="E118" s="116" t="s">
        <v>51</v>
      </c>
      <c r="F118" s="76" t="s">
        <v>56</v>
      </c>
      <c r="G118" s="86"/>
    </row>
    <row r="119" spans="2:17" ht="120.75" customHeight="1" x14ac:dyDescent="0.2">
      <c r="B119" s="243" t="s">
        <v>53</v>
      </c>
      <c r="C119" s="6" t="s">
        <v>124</v>
      </c>
      <c r="D119" s="169">
        <v>25</v>
      </c>
      <c r="E119" s="169">
        <v>25</v>
      </c>
      <c r="F119" s="244">
        <f>+E119+E120+E121</f>
        <v>60</v>
      </c>
      <c r="G119" s="87"/>
    </row>
    <row r="120" spans="2:17" ht="76.2" customHeight="1" x14ac:dyDescent="0.2">
      <c r="B120" s="243"/>
      <c r="C120" s="6" t="s">
        <v>125</v>
      </c>
      <c r="D120" s="166">
        <v>25</v>
      </c>
      <c r="E120" s="169">
        <v>25</v>
      </c>
      <c r="F120" s="245"/>
      <c r="G120" s="87"/>
    </row>
    <row r="121" spans="2:17" ht="69" customHeight="1" x14ac:dyDescent="0.2">
      <c r="B121" s="243"/>
      <c r="C121" s="6" t="s">
        <v>126</v>
      </c>
      <c r="D121" s="169">
        <v>10</v>
      </c>
      <c r="E121" s="169">
        <v>10</v>
      </c>
      <c r="F121" s="246"/>
      <c r="G121" s="87"/>
    </row>
    <row r="122" spans="2:17" x14ac:dyDescent="0.3">
      <c r="C122" s="96"/>
    </row>
    <row r="125" spans="2:17" x14ac:dyDescent="0.3">
      <c r="B125" s="114" t="s">
        <v>57</v>
      </c>
    </row>
    <row r="128" spans="2:17" x14ac:dyDescent="0.3">
      <c r="B128" s="117" t="s">
        <v>33</v>
      </c>
      <c r="C128" s="117" t="s">
        <v>58</v>
      </c>
      <c r="D128" s="116" t="s">
        <v>51</v>
      </c>
      <c r="E128" s="116" t="s">
        <v>16</v>
      </c>
    </row>
    <row r="129" spans="2:5" ht="27.6" x14ac:dyDescent="0.3">
      <c r="B129" s="97" t="s">
        <v>59</v>
      </c>
      <c r="C129" s="98">
        <v>40</v>
      </c>
      <c r="D129" s="169">
        <f>+E104</f>
        <v>0</v>
      </c>
      <c r="E129" s="223">
        <f>+D129+D130</f>
        <v>60</v>
      </c>
    </row>
    <row r="130" spans="2:5" ht="41.4" x14ac:dyDescent="0.3">
      <c r="B130" s="97" t="s">
        <v>60</v>
      </c>
      <c r="C130" s="98">
        <v>60</v>
      </c>
      <c r="D130" s="169">
        <f>+F119</f>
        <v>60</v>
      </c>
      <c r="E130" s="224"/>
    </row>
  </sheetData>
  <mergeCells count="38">
    <mergeCell ref="E129:E130"/>
    <mergeCell ref="B90:P90"/>
    <mergeCell ref="B93:N93"/>
    <mergeCell ref="E104:E106"/>
    <mergeCell ref="B109:N109"/>
    <mergeCell ref="J111:L111"/>
    <mergeCell ref="P111:Q111"/>
    <mergeCell ref="P112:Q112"/>
    <mergeCell ref="P113:Q113"/>
    <mergeCell ref="P114:Q114"/>
    <mergeCell ref="B119:B121"/>
    <mergeCell ref="F119:F121"/>
    <mergeCell ref="D87:E87"/>
    <mergeCell ref="C58:N58"/>
    <mergeCell ref="B60:N60"/>
    <mergeCell ref="O63:P63"/>
    <mergeCell ref="B73:N73"/>
    <mergeCell ref="J78:L78"/>
    <mergeCell ref="P78:Q78"/>
    <mergeCell ref="P79:Q79"/>
    <mergeCell ref="P80:Q80"/>
    <mergeCell ref="P81:Q81"/>
    <mergeCell ref="B83:N83"/>
    <mergeCell ref="D86:E86"/>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6 A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A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A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A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A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A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A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A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A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A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A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A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A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A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A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6 WLL983046 C65542 IV65542 SR65542 ACN65542 AMJ65542 AWF65542 BGB65542 BPX65542 BZT65542 CJP65542 CTL65542 DDH65542 DND65542 DWZ65542 EGV65542 EQR65542 FAN65542 FKJ65542 FUF65542 GEB65542 GNX65542 GXT65542 HHP65542 HRL65542 IBH65542 ILD65542 IUZ65542 JEV65542 JOR65542 JYN65542 KIJ65542 KSF65542 LCB65542 LLX65542 LVT65542 MFP65542 MPL65542 MZH65542 NJD65542 NSZ65542 OCV65542 OMR65542 OWN65542 PGJ65542 PQF65542 QAB65542 QJX65542 QTT65542 RDP65542 RNL65542 RXH65542 SHD65542 SQZ65542 TAV65542 TKR65542 TUN65542 UEJ65542 UOF65542 UYB65542 VHX65542 VRT65542 WBP65542 WLL65542 WVH65542 C131078 IV131078 SR131078 ACN131078 AMJ131078 AWF131078 BGB131078 BPX131078 BZT131078 CJP131078 CTL131078 DDH131078 DND131078 DWZ131078 EGV131078 EQR131078 FAN131078 FKJ131078 FUF131078 GEB131078 GNX131078 GXT131078 HHP131078 HRL131078 IBH131078 ILD131078 IUZ131078 JEV131078 JOR131078 JYN131078 KIJ131078 KSF131078 LCB131078 LLX131078 LVT131078 MFP131078 MPL131078 MZH131078 NJD131078 NSZ131078 OCV131078 OMR131078 OWN131078 PGJ131078 PQF131078 QAB131078 QJX131078 QTT131078 RDP131078 RNL131078 RXH131078 SHD131078 SQZ131078 TAV131078 TKR131078 TUN131078 UEJ131078 UOF131078 UYB131078 VHX131078 VRT131078 WBP131078 WLL131078 WVH131078 C196614 IV196614 SR196614 ACN196614 AMJ196614 AWF196614 BGB196614 BPX196614 BZT196614 CJP196614 CTL196614 DDH196614 DND196614 DWZ196614 EGV196614 EQR196614 FAN196614 FKJ196614 FUF196614 GEB196614 GNX196614 GXT196614 HHP196614 HRL196614 IBH196614 ILD196614 IUZ196614 JEV196614 JOR196614 JYN196614 KIJ196614 KSF196614 LCB196614 LLX196614 LVT196614 MFP196614 MPL196614 MZH196614 NJD196614 NSZ196614 OCV196614 OMR196614 OWN196614 PGJ196614 PQF196614 QAB196614 QJX196614 QTT196614 RDP196614 RNL196614 RXH196614 SHD196614 SQZ196614 TAV196614 TKR196614 TUN196614 UEJ196614 UOF196614 UYB196614 VHX196614 VRT196614 WBP196614 WLL196614 WVH196614 C262150 IV262150 SR262150 ACN262150 AMJ262150 AWF262150 BGB262150 BPX262150 BZT262150 CJP262150 CTL262150 DDH262150 DND262150 DWZ262150 EGV262150 EQR262150 FAN262150 FKJ262150 FUF262150 GEB262150 GNX262150 GXT262150 HHP262150 HRL262150 IBH262150 ILD262150 IUZ262150 JEV262150 JOR262150 JYN262150 KIJ262150 KSF262150 LCB262150 LLX262150 LVT262150 MFP262150 MPL262150 MZH262150 NJD262150 NSZ262150 OCV262150 OMR262150 OWN262150 PGJ262150 PQF262150 QAB262150 QJX262150 QTT262150 RDP262150 RNL262150 RXH262150 SHD262150 SQZ262150 TAV262150 TKR262150 TUN262150 UEJ262150 UOF262150 UYB262150 VHX262150 VRT262150 WBP262150 WLL262150 WVH262150 C327686 IV327686 SR327686 ACN327686 AMJ327686 AWF327686 BGB327686 BPX327686 BZT327686 CJP327686 CTL327686 DDH327686 DND327686 DWZ327686 EGV327686 EQR327686 FAN327686 FKJ327686 FUF327686 GEB327686 GNX327686 GXT327686 HHP327686 HRL327686 IBH327686 ILD327686 IUZ327686 JEV327686 JOR327686 JYN327686 KIJ327686 KSF327686 LCB327686 LLX327686 LVT327686 MFP327686 MPL327686 MZH327686 NJD327686 NSZ327686 OCV327686 OMR327686 OWN327686 PGJ327686 PQF327686 QAB327686 QJX327686 QTT327686 RDP327686 RNL327686 RXH327686 SHD327686 SQZ327686 TAV327686 TKR327686 TUN327686 UEJ327686 UOF327686 UYB327686 VHX327686 VRT327686 WBP327686 WLL327686 WVH327686 C393222 IV393222 SR393222 ACN393222 AMJ393222 AWF393222 BGB393222 BPX393222 BZT393222 CJP393222 CTL393222 DDH393222 DND393222 DWZ393222 EGV393222 EQR393222 FAN393222 FKJ393222 FUF393222 GEB393222 GNX393222 GXT393222 HHP393222 HRL393222 IBH393222 ILD393222 IUZ393222 JEV393222 JOR393222 JYN393222 KIJ393222 KSF393222 LCB393222 LLX393222 LVT393222 MFP393222 MPL393222 MZH393222 NJD393222 NSZ393222 OCV393222 OMR393222 OWN393222 PGJ393222 PQF393222 QAB393222 QJX393222 QTT393222 RDP393222 RNL393222 RXH393222 SHD393222 SQZ393222 TAV393222 TKR393222 TUN393222 UEJ393222 UOF393222 UYB393222 VHX393222 VRT393222 WBP393222 WLL393222 WVH393222 C458758 IV458758 SR458758 ACN458758 AMJ458758 AWF458758 BGB458758 BPX458758 BZT458758 CJP458758 CTL458758 DDH458758 DND458758 DWZ458758 EGV458758 EQR458758 FAN458758 FKJ458758 FUF458758 GEB458758 GNX458758 GXT458758 HHP458758 HRL458758 IBH458758 ILD458758 IUZ458758 JEV458758 JOR458758 JYN458758 KIJ458758 KSF458758 LCB458758 LLX458758 LVT458758 MFP458758 MPL458758 MZH458758 NJD458758 NSZ458758 OCV458758 OMR458758 OWN458758 PGJ458758 PQF458758 QAB458758 QJX458758 QTT458758 RDP458758 RNL458758 RXH458758 SHD458758 SQZ458758 TAV458758 TKR458758 TUN458758 UEJ458758 UOF458758 UYB458758 VHX458758 VRT458758 WBP458758 WLL458758 WVH458758 C524294 IV524294 SR524294 ACN524294 AMJ524294 AWF524294 BGB524294 BPX524294 BZT524294 CJP524294 CTL524294 DDH524294 DND524294 DWZ524294 EGV524294 EQR524294 FAN524294 FKJ524294 FUF524294 GEB524294 GNX524294 GXT524294 HHP524294 HRL524294 IBH524294 ILD524294 IUZ524294 JEV524294 JOR524294 JYN524294 KIJ524294 KSF524294 LCB524294 LLX524294 LVT524294 MFP524294 MPL524294 MZH524294 NJD524294 NSZ524294 OCV524294 OMR524294 OWN524294 PGJ524294 PQF524294 QAB524294 QJX524294 QTT524294 RDP524294 RNL524294 RXH524294 SHD524294 SQZ524294 TAV524294 TKR524294 TUN524294 UEJ524294 UOF524294 UYB524294 VHX524294 VRT524294 WBP524294 WLL524294 WVH524294 C589830 IV589830 SR589830 ACN589830 AMJ589830 AWF589830 BGB589830 BPX589830 BZT589830 CJP589830 CTL589830 DDH589830 DND589830 DWZ589830 EGV589830 EQR589830 FAN589830 FKJ589830 FUF589830 GEB589830 GNX589830 GXT589830 HHP589830 HRL589830 IBH589830 ILD589830 IUZ589830 JEV589830 JOR589830 JYN589830 KIJ589830 KSF589830 LCB589830 LLX589830 LVT589830 MFP589830 MPL589830 MZH589830 NJD589830 NSZ589830 OCV589830 OMR589830 OWN589830 PGJ589830 PQF589830 QAB589830 QJX589830 QTT589830 RDP589830 RNL589830 RXH589830 SHD589830 SQZ589830 TAV589830 TKR589830 TUN589830 UEJ589830 UOF589830 UYB589830 VHX589830 VRT589830 WBP589830 WLL589830 WVH589830 C655366 IV655366 SR655366 ACN655366 AMJ655366 AWF655366 BGB655366 BPX655366 BZT655366 CJP655366 CTL655366 DDH655366 DND655366 DWZ655366 EGV655366 EQR655366 FAN655366 FKJ655366 FUF655366 GEB655366 GNX655366 GXT655366 HHP655366 HRL655366 IBH655366 ILD655366 IUZ655366 JEV655366 JOR655366 JYN655366 KIJ655366 KSF655366 LCB655366 LLX655366 LVT655366 MFP655366 MPL655366 MZH655366 NJD655366 NSZ655366 OCV655366 OMR655366 OWN655366 PGJ655366 PQF655366 QAB655366 QJX655366 QTT655366 RDP655366 RNL655366 RXH655366 SHD655366 SQZ655366 TAV655366 TKR655366 TUN655366 UEJ655366 UOF655366 UYB655366 VHX655366 VRT655366 WBP655366 WLL655366 WVH655366 C720902 IV720902 SR720902 ACN720902 AMJ720902 AWF720902 BGB720902 BPX720902 BZT720902 CJP720902 CTL720902 DDH720902 DND720902 DWZ720902 EGV720902 EQR720902 FAN720902 FKJ720902 FUF720902 GEB720902 GNX720902 GXT720902 HHP720902 HRL720902 IBH720902 ILD720902 IUZ720902 JEV720902 JOR720902 JYN720902 KIJ720902 KSF720902 LCB720902 LLX720902 LVT720902 MFP720902 MPL720902 MZH720902 NJD720902 NSZ720902 OCV720902 OMR720902 OWN720902 PGJ720902 PQF720902 QAB720902 QJX720902 QTT720902 RDP720902 RNL720902 RXH720902 SHD720902 SQZ720902 TAV720902 TKR720902 TUN720902 UEJ720902 UOF720902 UYB720902 VHX720902 VRT720902 WBP720902 WLL720902 WVH720902 C786438 IV786438 SR786438 ACN786438 AMJ786438 AWF786438 BGB786438 BPX786438 BZT786438 CJP786438 CTL786438 DDH786438 DND786438 DWZ786438 EGV786438 EQR786438 FAN786438 FKJ786438 FUF786438 GEB786438 GNX786438 GXT786438 HHP786438 HRL786438 IBH786438 ILD786438 IUZ786438 JEV786438 JOR786438 JYN786438 KIJ786438 KSF786438 LCB786438 LLX786438 LVT786438 MFP786438 MPL786438 MZH786438 NJD786438 NSZ786438 OCV786438 OMR786438 OWN786438 PGJ786438 PQF786438 QAB786438 QJX786438 QTT786438 RDP786438 RNL786438 RXH786438 SHD786438 SQZ786438 TAV786438 TKR786438 TUN786438 UEJ786438 UOF786438 UYB786438 VHX786438 VRT786438 WBP786438 WLL786438 WVH786438 C851974 IV851974 SR851974 ACN851974 AMJ851974 AWF851974 BGB851974 BPX851974 BZT851974 CJP851974 CTL851974 DDH851974 DND851974 DWZ851974 EGV851974 EQR851974 FAN851974 FKJ851974 FUF851974 GEB851974 GNX851974 GXT851974 HHP851974 HRL851974 IBH851974 ILD851974 IUZ851974 JEV851974 JOR851974 JYN851974 KIJ851974 KSF851974 LCB851974 LLX851974 LVT851974 MFP851974 MPL851974 MZH851974 NJD851974 NSZ851974 OCV851974 OMR851974 OWN851974 PGJ851974 PQF851974 QAB851974 QJX851974 QTT851974 RDP851974 RNL851974 RXH851974 SHD851974 SQZ851974 TAV851974 TKR851974 TUN851974 UEJ851974 UOF851974 UYB851974 VHX851974 VRT851974 WBP851974 WLL851974 WVH851974 C917510 IV917510 SR917510 ACN917510 AMJ917510 AWF917510 BGB917510 BPX917510 BZT917510 CJP917510 CTL917510 DDH917510 DND917510 DWZ917510 EGV917510 EQR917510 FAN917510 FKJ917510 FUF917510 GEB917510 GNX917510 GXT917510 HHP917510 HRL917510 IBH917510 ILD917510 IUZ917510 JEV917510 JOR917510 JYN917510 KIJ917510 KSF917510 LCB917510 LLX917510 LVT917510 MFP917510 MPL917510 MZH917510 NJD917510 NSZ917510 OCV917510 OMR917510 OWN917510 PGJ917510 PQF917510 QAB917510 QJX917510 QTT917510 RDP917510 RNL917510 RXH917510 SHD917510 SQZ917510 TAV917510 TKR917510 TUN917510 UEJ917510 UOF917510 UYB917510 VHX917510 VRT917510 WBP917510 WLL917510 WVH917510 C983046 IV983046 SR983046 ACN983046 AMJ983046 AWF983046 BGB983046 BPX983046 BZT983046 CJP983046 CTL983046 DDH983046 DND983046 DWZ983046 EGV983046 EQR983046 FAN983046 FKJ983046 FUF983046 GEB983046 GNX983046 GXT983046 HHP983046 HRL983046 IBH983046 ILD983046 IUZ983046 JEV983046 JOR983046 JYN983046 KIJ983046 KSF983046 LCB983046 LLX983046 LVT983046 MFP983046 MPL983046 MZH983046 NJD983046 NSZ983046 OCV983046 OMR983046 OWN983046 PGJ983046 PQF983046 QAB983046 QJX983046 QTT983046 RDP983046 RNL983046 RXH983046 SHD983046 SQZ983046 TAV983046 TKR983046 TUN983046 UEJ983046 UOF983046 UYB983046 VHX983046 VRT983046 WBP98304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topLeftCell="A24" zoomScale="80" zoomScaleNormal="80" workbookViewId="0">
      <selection activeCell="Q71" sqref="Q71"/>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22.88671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14" t="s">
        <v>63</v>
      </c>
      <c r="C2" s="215"/>
      <c r="D2" s="215"/>
      <c r="E2" s="215"/>
      <c r="F2" s="215"/>
      <c r="G2" s="215"/>
      <c r="H2" s="215"/>
      <c r="I2" s="215"/>
      <c r="J2" s="215"/>
      <c r="K2" s="215"/>
      <c r="L2" s="215"/>
      <c r="M2" s="215"/>
      <c r="N2" s="215"/>
      <c r="O2" s="215"/>
      <c r="P2" s="215"/>
    </row>
    <row r="4" spans="2:16" ht="25.8" x14ac:dyDescent="0.3">
      <c r="B4" s="214" t="s">
        <v>48</v>
      </c>
      <c r="C4" s="215"/>
      <c r="D4" s="215"/>
      <c r="E4" s="215"/>
      <c r="F4" s="215"/>
      <c r="G4" s="215"/>
      <c r="H4" s="215"/>
      <c r="I4" s="215"/>
      <c r="J4" s="215"/>
      <c r="K4" s="215"/>
      <c r="L4" s="215"/>
      <c r="M4" s="215"/>
      <c r="N4" s="215"/>
      <c r="O4" s="215"/>
      <c r="P4" s="215"/>
    </row>
    <row r="5" spans="2:16" ht="15" thickBot="1" x14ac:dyDescent="0.35"/>
    <row r="6" spans="2:16" ht="21.6" thickBot="1" x14ac:dyDescent="0.35">
      <c r="B6" s="11" t="s">
        <v>4</v>
      </c>
      <c r="C6" s="216" t="s">
        <v>155</v>
      </c>
      <c r="D6" s="216"/>
      <c r="E6" s="216"/>
      <c r="F6" s="216"/>
      <c r="G6" s="216"/>
      <c r="H6" s="216"/>
      <c r="I6" s="216"/>
      <c r="J6" s="216"/>
      <c r="K6" s="216"/>
      <c r="L6" s="216"/>
      <c r="M6" s="216"/>
      <c r="N6" s="217"/>
    </row>
    <row r="7" spans="2:16" ht="16.2" thickBot="1" x14ac:dyDescent="0.35">
      <c r="B7" s="12" t="s">
        <v>5</v>
      </c>
      <c r="C7" s="216"/>
      <c r="D7" s="216"/>
      <c r="E7" s="216"/>
      <c r="F7" s="216"/>
      <c r="G7" s="216"/>
      <c r="H7" s="216"/>
      <c r="I7" s="216"/>
      <c r="J7" s="216"/>
      <c r="K7" s="216"/>
      <c r="L7" s="216"/>
      <c r="M7" s="216"/>
      <c r="N7" s="217"/>
    </row>
    <row r="8" spans="2:16" ht="16.2" thickBot="1" x14ac:dyDescent="0.35">
      <c r="B8" s="12" t="s">
        <v>6</v>
      </c>
      <c r="C8" s="216"/>
      <c r="D8" s="216"/>
      <c r="E8" s="216"/>
      <c r="F8" s="216"/>
      <c r="G8" s="216"/>
      <c r="H8" s="216"/>
      <c r="I8" s="216"/>
      <c r="J8" s="216"/>
      <c r="K8" s="216"/>
      <c r="L8" s="216"/>
      <c r="M8" s="216"/>
      <c r="N8" s="217"/>
    </row>
    <row r="9" spans="2:16" ht="16.2" thickBot="1" x14ac:dyDescent="0.35">
      <c r="B9" s="12" t="s">
        <v>7</v>
      </c>
      <c r="C9" s="216">
        <v>54</v>
      </c>
      <c r="D9" s="216"/>
      <c r="E9" s="216"/>
      <c r="F9" s="216"/>
      <c r="G9" s="216"/>
      <c r="H9" s="216"/>
      <c r="I9" s="216"/>
      <c r="J9" s="216"/>
      <c r="K9" s="216"/>
      <c r="L9" s="216"/>
      <c r="M9" s="216"/>
      <c r="N9" s="217"/>
    </row>
    <row r="10" spans="2:16" ht="16.2" thickBot="1" x14ac:dyDescent="0.35">
      <c r="B10" s="12" t="s">
        <v>8</v>
      </c>
      <c r="C10" s="218"/>
      <c r="D10" s="218"/>
      <c r="E10" s="219"/>
      <c r="F10" s="34"/>
      <c r="G10" s="34"/>
      <c r="H10" s="34"/>
      <c r="I10" s="34"/>
      <c r="J10" s="34"/>
      <c r="K10" s="34"/>
      <c r="L10" s="34"/>
      <c r="M10" s="34"/>
      <c r="N10" s="35"/>
    </row>
    <row r="11" spans="2:16" ht="16.2" thickBot="1" x14ac:dyDescent="0.35">
      <c r="B11" s="14" t="s">
        <v>9</v>
      </c>
      <c r="C11" s="15">
        <v>41973</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20" t="s">
        <v>95</v>
      </c>
      <c r="C14" s="220"/>
      <c r="D14" s="51" t="s">
        <v>12</v>
      </c>
      <c r="E14" s="51" t="s">
        <v>13</v>
      </c>
      <c r="F14" s="51" t="s">
        <v>29</v>
      </c>
      <c r="G14" s="84"/>
      <c r="I14" s="38"/>
      <c r="J14" s="38"/>
      <c r="K14" s="38"/>
      <c r="L14" s="38"/>
      <c r="M14" s="38"/>
      <c r="N14" s="21"/>
    </row>
    <row r="15" spans="2:16" x14ac:dyDescent="0.3">
      <c r="B15" s="220"/>
      <c r="C15" s="220"/>
      <c r="D15" s="51">
        <v>54</v>
      </c>
      <c r="E15" s="36">
        <v>760134284</v>
      </c>
      <c r="F15" s="36">
        <v>364</v>
      </c>
      <c r="G15" s="85"/>
      <c r="I15" s="39"/>
      <c r="J15" s="39"/>
      <c r="K15" s="39"/>
      <c r="L15" s="39"/>
      <c r="M15" s="39"/>
      <c r="N15" s="21"/>
    </row>
    <row r="16" spans="2:16" x14ac:dyDescent="0.3">
      <c r="B16" s="220"/>
      <c r="C16" s="220"/>
      <c r="D16" s="51"/>
      <c r="E16" s="36"/>
      <c r="F16" s="36"/>
      <c r="G16" s="85"/>
      <c r="I16" s="39"/>
      <c r="J16" s="39"/>
      <c r="K16" s="39"/>
      <c r="L16" s="39"/>
      <c r="M16" s="39"/>
      <c r="N16" s="21"/>
    </row>
    <row r="17" spans="1:14" x14ac:dyDescent="0.3">
      <c r="B17" s="220"/>
      <c r="C17" s="220"/>
      <c r="D17" s="51"/>
      <c r="E17" s="36"/>
      <c r="F17" s="36"/>
      <c r="G17" s="85"/>
      <c r="I17" s="39"/>
      <c r="J17" s="39"/>
      <c r="K17" s="39"/>
      <c r="L17" s="39"/>
      <c r="M17" s="39"/>
      <c r="N17" s="21"/>
    </row>
    <row r="18" spans="1:14" x14ac:dyDescent="0.3">
      <c r="B18" s="220"/>
      <c r="C18" s="220"/>
      <c r="D18" s="51"/>
      <c r="E18" s="37"/>
      <c r="F18" s="36"/>
      <c r="G18" s="85"/>
      <c r="H18" s="22"/>
      <c r="I18" s="39"/>
      <c r="J18" s="39"/>
      <c r="K18" s="39"/>
      <c r="L18" s="39"/>
      <c r="M18" s="39"/>
      <c r="N18" s="20"/>
    </row>
    <row r="19" spans="1:14" x14ac:dyDescent="0.3">
      <c r="B19" s="220"/>
      <c r="C19" s="220"/>
      <c r="D19" s="51"/>
      <c r="E19" s="37"/>
      <c r="F19" s="36"/>
      <c r="G19" s="85"/>
      <c r="H19" s="22"/>
      <c r="I19" s="41"/>
      <c r="J19" s="41"/>
      <c r="K19" s="41"/>
      <c r="L19" s="41"/>
      <c r="M19" s="41"/>
      <c r="N19" s="20"/>
    </row>
    <row r="20" spans="1:14" x14ac:dyDescent="0.3">
      <c r="B20" s="220"/>
      <c r="C20" s="220"/>
      <c r="D20" s="51"/>
      <c r="E20" s="37"/>
      <c r="F20" s="36"/>
      <c r="G20" s="85"/>
      <c r="H20" s="22"/>
      <c r="I20" s="8"/>
      <c r="J20" s="8"/>
      <c r="K20" s="8"/>
      <c r="L20" s="8"/>
      <c r="M20" s="8"/>
      <c r="N20" s="20"/>
    </row>
    <row r="21" spans="1:14" x14ac:dyDescent="0.3">
      <c r="B21" s="220"/>
      <c r="C21" s="220"/>
      <c r="D21" s="51"/>
      <c r="E21" s="37"/>
      <c r="F21" s="36"/>
      <c r="G21" s="85"/>
      <c r="H21" s="22"/>
      <c r="I21" s="8"/>
      <c r="J21" s="8"/>
      <c r="K21" s="8"/>
      <c r="L21" s="8"/>
      <c r="M21" s="8"/>
      <c r="N21" s="20"/>
    </row>
    <row r="22" spans="1:14" ht="15" thickBot="1" x14ac:dyDescent="0.35">
      <c r="B22" s="221" t="s">
        <v>14</v>
      </c>
      <c r="C22" s="222"/>
      <c r="D22" s="51"/>
      <c r="E22" s="63"/>
      <c r="F22" s="36"/>
      <c r="G22" s="85"/>
      <c r="H22" s="22"/>
      <c r="I22" s="8"/>
      <c r="J22" s="8"/>
      <c r="K22" s="8"/>
      <c r="L22" s="8"/>
      <c r="M22" s="8"/>
      <c r="N22" s="20"/>
    </row>
    <row r="23" spans="1:14" ht="29.4" thickBot="1" x14ac:dyDescent="0.35">
      <c r="A23" s="43"/>
      <c r="B23" s="52" t="s">
        <v>15</v>
      </c>
      <c r="C23" s="52" t="s">
        <v>96</v>
      </c>
      <c r="E23" s="38"/>
      <c r="F23" s="38"/>
      <c r="G23" s="38"/>
      <c r="H23" s="38"/>
      <c r="I23" s="10"/>
      <c r="J23" s="10"/>
      <c r="K23" s="10"/>
      <c r="L23" s="10"/>
      <c r="M23" s="10"/>
    </row>
    <row r="24" spans="1:14" ht="15" thickBot="1" x14ac:dyDescent="0.35">
      <c r="A24" s="44">
        <v>1</v>
      </c>
      <c r="C24" s="46">
        <v>291</v>
      </c>
      <c r="D24" s="42"/>
      <c r="E24" s="45">
        <f>E22</f>
        <v>0</v>
      </c>
      <c r="F24" s="40"/>
      <c r="G24" s="40"/>
      <c r="H24" s="40"/>
      <c r="I24" s="23"/>
      <c r="J24" s="23"/>
      <c r="K24" s="23"/>
      <c r="L24" s="23"/>
      <c r="M24" s="23"/>
    </row>
    <row r="25" spans="1:14" x14ac:dyDescent="0.3">
      <c r="A25" s="91"/>
      <c r="C25" s="92"/>
      <c r="D25" s="39"/>
      <c r="E25" s="93"/>
      <c r="F25" s="40"/>
      <c r="G25" s="40"/>
      <c r="H25" s="40"/>
      <c r="I25" s="23"/>
      <c r="J25" s="23"/>
      <c r="K25" s="23"/>
      <c r="L25" s="23"/>
      <c r="M25" s="23"/>
    </row>
    <row r="26" spans="1:14" x14ac:dyDescent="0.3">
      <c r="A26" s="91"/>
      <c r="C26" s="92"/>
      <c r="D26" s="39"/>
      <c r="E26" s="93"/>
      <c r="F26" s="40"/>
      <c r="G26" s="40"/>
      <c r="H26" s="40"/>
      <c r="I26" s="23"/>
      <c r="J26" s="23"/>
      <c r="K26" s="23"/>
      <c r="L26" s="23"/>
      <c r="M26" s="23"/>
    </row>
    <row r="27" spans="1:14" x14ac:dyDescent="0.3">
      <c r="A27" s="91"/>
      <c r="B27" s="114" t="s">
        <v>132</v>
      </c>
      <c r="C27" s="96"/>
      <c r="D27" s="96"/>
      <c r="E27" s="96"/>
      <c r="F27" s="96"/>
      <c r="G27" s="96"/>
      <c r="H27" s="96"/>
      <c r="I27" s="99"/>
      <c r="J27" s="99"/>
      <c r="K27" s="99"/>
      <c r="L27" s="99"/>
      <c r="M27" s="99"/>
      <c r="N27" s="100"/>
    </row>
    <row r="28" spans="1:14" x14ac:dyDescent="0.3">
      <c r="A28" s="91"/>
      <c r="B28" s="96"/>
      <c r="C28" s="96"/>
      <c r="D28" s="96"/>
      <c r="E28" s="96"/>
      <c r="F28" s="96"/>
      <c r="G28" s="96"/>
      <c r="H28" s="96"/>
      <c r="I28" s="99"/>
      <c r="J28" s="99"/>
      <c r="K28" s="99"/>
      <c r="L28" s="99"/>
      <c r="M28" s="99"/>
      <c r="N28" s="100"/>
    </row>
    <row r="29" spans="1:14" x14ac:dyDescent="0.3">
      <c r="A29" s="91"/>
      <c r="B29" s="117" t="s">
        <v>33</v>
      </c>
      <c r="C29" s="117" t="s">
        <v>133</v>
      </c>
      <c r="D29" s="117" t="s">
        <v>134</v>
      </c>
      <c r="E29" s="96"/>
      <c r="F29" s="96"/>
      <c r="G29" s="96"/>
      <c r="H29" s="96"/>
      <c r="I29" s="99"/>
      <c r="J29" s="99"/>
      <c r="K29" s="99"/>
      <c r="L29" s="99"/>
      <c r="M29" s="99"/>
      <c r="N29" s="100"/>
    </row>
    <row r="30" spans="1:14" x14ac:dyDescent="0.3">
      <c r="A30" s="91"/>
      <c r="B30" s="113" t="s">
        <v>135</v>
      </c>
      <c r="C30" s="113" t="s">
        <v>133</v>
      </c>
      <c r="D30" s="113"/>
      <c r="E30" s="96"/>
      <c r="F30" s="96"/>
      <c r="G30" s="96"/>
      <c r="H30" s="96"/>
      <c r="I30" s="99"/>
      <c r="J30" s="99"/>
      <c r="K30" s="99"/>
      <c r="L30" s="99"/>
      <c r="M30" s="99"/>
      <c r="N30" s="100"/>
    </row>
    <row r="31" spans="1:14" x14ac:dyDescent="0.3">
      <c r="A31" s="91"/>
      <c r="B31" s="113" t="s">
        <v>136</v>
      </c>
      <c r="C31" s="113" t="s">
        <v>133</v>
      </c>
      <c r="D31" s="113"/>
      <c r="E31" s="96"/>
      <c r="F31" s="96"/>
      <c r="G31" s="96"/>
      <c r="H31" s="96"/>
      <c r="I31" s="99"/>
      <c r="J31" s="99"/>
      <c r="K31" s="99"/>
      <c r="L31" s="99"/>
      <c r="M31" s="99"/>
      <c r="N31" s="100"/>
    </row>
    <row r="32" spans="1:14" x14ac:dyDescent="0.3">
      <c r="A32" s="91"/>
      <c r="B32" s="113" t="s">
        <v>137</v>
      </c>
      <c r="C32" s="113" t="s">
        <v>133</v>
      </c>
      <c r="D32" s="113"/>
      <c r="E32" s="96"/>
      <c r="F32" s="96"/>
      <c r="G32" s="96"/>
      <c r="H32" s="96"/>
      <c r="I32" s="99"/>
      <c r="J32" s="99"/>
      <c r="K32" s="99"/>
      <c r="L32" s="99"/>
      <c r="M32" s="99"/>
      <c r="N32" s="100"/>
    </row>
    <row r="33" spans="1:17" x14ac:dyDescent="0.3">
      <c r="A33" s="91"/>
      <c r="B33" s="113" t="s">
        <v>138</v>
      </c>
      <c r="C33" s="113" t="s">
        <v>133</v>
      </c>
      <c r="D33" s="113"/>
      <c r="E33" s="96"/>
      <c r="F33" s="96"/>
      <c r="G33" s="96"/>
      <c r="H33" s="96"/>
      <c r="I33" s="99"/>
      <c r="J33" s="99"/>
      <c r="K33" s="99"/>
      <c r="L33" s="99"/>
      <c r="M33" s="99"/>
      <c r="N33" s="100"/>
    </row>
    <row r="34" spans="1:17" x14ac:dyDescent="0.3">
      <c r="A34" s="91"/>
      <c r="B34" s="96"/>
      <c r="C34" s="96"/>
      <c r="D34" s="96"/>
      <c r="E34" s="96"/>
      <c r="F34" s="96"/>
      <c r="G34" s="96"/>
      <c r="H34" s="96"/>
      <c r="I34" s="99"/>
      <c r="J34" s="99"/>
      <c r="K34" s="99"/>
      <c r="L34" s="99"/>
      <c r="M34" s="99"/>
      <c r="N34" s="100"/>
    </row>
    <row r="35" spans="1:17" x14ac:dyDescent="0.3">
      <c r="A35" s="91"/>
      <c r="B35" s="96"/>
      <c r="C35" s="96"/>
      <c r="D35" s="96"/>
      <c r="E35" s="96"/>
      <c r="F35" s="96"/>
      <c r="G35" s="96"/>
      <c r="H35" s="96"/>
      <c r="I35" s="99"/>
      <c r="J35" s="99"/>
      <c r="K35" s="99"/>
      <c r="L35" s="99"/>
      <c r="M35" s="99"/>
      <c r="N35" s="100"/>
    </row>
    <row r="36" spans="1:17" x14ac:dyDescent="0.3">
      <c r="A36" s="91"/>
      <c r="B36" s="114" t="s">
        <v>139</v>
      </c>
      <c r="C36" s="96"/>
      <c r="D36" s="96"/>
      <c r="E36" s="96"/>
      <c r="F36" s="96"/>
      <c r="G36" s="96"/>
      <c r="H36" s="96"/>
      <c r="I36" s="99"/>
      <c r="J36" s="99"/>
      <c r="K36" s="99"/>
      <c r="L36" s="99"/>
      <c r="M36" s="99"/>
      <c r="N36" s="100"/>
    </row>
    <row r="37" spans="1:17" x14ac:dyDescent="0.3">
      <c r="A37" s="91"/>
      <c r="B37" s="96"/>
      <c r="C37" s="96"/>
      <c r="D37" s="96"/>
      <c r="E37" s="96"/>
      <c r="F37" s="96"/>
      <c r="G37" s="96"/>
      <c r="H37" s="96"/>
      <c r="I37" s="99"/>
      <c r="J37" s="99"/>
      <c r="K37" s="99"/>
      <c r="L37" s="99"/>
      <c r="M37" s="99"/>
      <c r="N37" s="100"/>
    </row>
    <row r="38" spans="1:17" x14ac:dyDescent="0.3">
      <c r="A38" s="91"/>
      <c r="B38" s="96"/>
      <c r="C38" s="96"/>
      <c r="D38" s="96"/>
      <c r="E38" s="96"/>
      <c r="F38" s="96"/>
      <c r="G38" s="96"/>
      <c r="H38" s="96"/>
      <c r="I38" s="99"/>
      <c r="J38" s="99"/>
      <c r="K38" s="99"/>
      <c r="L38" s="99"/>
      <c r="M38" s="99"/>
      <c r="N38" s="100"/>
    </row>
    <row r="39" spans="1:17" x14ac:dyDescent="0.3">
      <c r="A39" s="91"/>
      <c r="B39" s="117" t="s">
        <v>33</v>
      </c>
      <c r="C39" s="117" t="s">
        <v>58</v>
      </c>
      <c r="D39" s="116" t="s">
        <v>51</v>
      </c>
      <c r="E39" s="116" t="s">
        <v>16</v>
      </c>
      <c r="F39" s="96"/>
      <c r="G39" s="96"/>
      <c r="H39" s="96"/>
      <c r="I39" s="99"/>
      <c r="J39" s="99"/>
      <c r="K39" s="99"/>
      <c r="L39" s="99"/>
      <c r="M39" s="99"/>
      <c r="N39" s="100"/>
    </row>
    <row r="40" spans="1:17" ht="27.6" x14ac:dyDescent="0.3">
      <c r="A40" s="91"/>
      <c r="B40" s="97" t="s">
        <v>140</v>
      </c>
      <c r="C40" s="98">
        <v>40</v>
      </c>
      <c r="D40" s="115">
        <v>0</v>
      </c>
      <c r="E40" s="223">
        <f>+D40+D41</f>
        <v>60</v>
      </c>
      <c r="F40" s="96"/>
      <c r="G40" s="96"/>
      <c r="H40" s="96"/>
      <c r="I40" s="99"/>
      <c r="J40" s="99"/>
      <c r="K40" s="99"/>
      <c r="L40" s="99"/>
      <c r="M40" s="99"/>
      <c r="N40" s="100"/>
    </row>
    <row r="41" spans="1:17" ht="41.4" x14ac:dyDescent="0.3">
      <c r="A41" s="91"/>
      <c r="B41" s="97" t="s">
        <v>141</v>
      </c>
      <c r="C41" s="98">
        <v>60</v>
      </c>
      <c r="D41" s="115">
        <v>60</v>
      </c>
      <c r="E41" s="224"/>
      <c r="F41" s="96"/>
      <c r="G41" s="96"/>
      <c r="H41" s="96"/>
      <c r="I41" s="99"/>
      <c r="J41" s="99"/>
      <c r="K41" s="99"/>
      <c r="L41" s="99"/>
      <c r="M41" s="99"/>
      <c r="N41" s="100"/>
    </row>
    <row r="42" spans="1:17" x14ac:dyDescent="0.3">
      <c r="A42" s="91"/>
      <c r="C42" s="92"/>
      <c r="D42" s="39"/>
      <c r="E42" s="93"/>
      <c r="F42" s="40"/>
      <c r="G42" s="40"/>
      <c r="H42" s="40"/>
      <c r="I42" s="23"/>
      <c r="J42" s="23"/>
      <c r="K42" s="23"/>
      <c r="L42" s="23"/>
      <c r="M42" s="23"/>
    </row>
    <row r="43" spans="1:17" x14ac:dyDescent="0.3">
      <c r="A43" s="91"/>
      <c r="C43" s="92"/>
      <c r="D43" s="39"/>
      <c r="E43" s="93"/>
      <c r="F43" s="40"/>
      <c r="G43" s="40"/>
      <c r="H43" s="40"/>
      <c r="I43" s="23"/>
      <c r="J43" s="23"/>
      <c r="K43" s="23"/>
      <c r="L43" s="23"/>
      <c r="M43" s="23"/>
    </row>
    <row r="44" spans="1:17" x14ac:dyDescent="0.3">
      <c r="A44" s="91"/>
      <c r="C44" s="92"/>
      <c r="D44" s="39"/>
      <c r="E44" s="93"/>
      <c r="F44" s="40"/>
      <c r="G44" s="40"/>
      <c r="H44" s="40"/>
      <c r="I44" s="23"/>
      <c r="J44" s="23"/>
      <c r="K44" s="23"/>
      <c r="L44" s="23"/>
      <c r="M44" s="23"/>
    </row>
    <row r="45" spans="1:17" ht="15" thickBot="1" x14ac:dyDescent="0.35">
      <c r="M45" s="225" t="s">
        <v>35</v>
      </c>
      <c r="N45" s="225"/>
    </row>
    <row r="46" spans="1:17" x14ac:dyDescent="0.3">
      <c r="B46" s="65" t="s">
        <v>30</v>
      </c>
      <c r="M46" s="64"/>
      <c r="N46" s="64"/>
    </row>
    <row r="47" spans="1:17" ht="15" thickBot="1" x14ac:dyDescent="0.35">
      <c r="M47" s="64"/>
      <c r="N47" s="64"/>
    </row>
    <row r="48" spans="1:17" s="8" customFormat="1" ht="109.5" customHeight="1" thickBot="1" x14ac:dyDescent="0.35">
      <c r="B48" s="110" t="s">
        <v>142</v>
      </c>
      <c r="C48" s="110" t="s">
        <v>143</v>
      </c>
      <c r="D48" s="110" t="s">
        <v>144</v>
      </c>
      <c r="E48" s="53" t="s">
        <v>45</v>
      </c>
      <c r="F48" s="53" t="s">
        <v>22</v>
      </c>
      <c r="G48" s="53" t="s">
        <v>97</v>
      </c>
      <c r="H48" s="53" t="s">
        <v>17</v>
      </c>
      <c r="I48" s="53" t="s">
        <v>10</v>
      </c>
      <c r="J48" s="53" t="s">
        <v>31</v>
      </c>
      <c r="K48" s="53" t="s">
        <v>61</v>
      </c>
      <c r="L48" s="53" t="s">
        <v>20</v>
      </c>
      <c r="M48" s="95" t="s">
        <v>26</v>
      </c>
      <c r="N48" s="110" t="s">
        <v>145</v>
      </c>
      <c r="O48" s="53" t="s">
        <v>36</v>
      </c>
      <c r="P48" s="54" t="s">
        <v>11</v>
      </c>
      <c r="Q48" s="54" t="s">
        <v>19</v>
      </c>
    </row>
    <row r="49" spans="1:26" s="29" customFormat="1" ht="15" thickBot="1" x14ac:dyDescent="0.35">
      <c r="A49" s="47">
        <v>1</v>
      </c>
      <c r="B49" s="156" t="s">
        <v>155</v>
      </c>
      <c r="C49" s="34" t="s">
        <v>155</v>
      </c>
      <c r="D49" s="153" t="s">
        <v>156</v>
      </c>
      <c r="E49" s="159">
        <v>110</v>
      </c>
      <c r="F49" s="159" t="s">
        <v>133</v>
      </c>
      <c r="G49" s="153"/>
      <c r="H49" s="161">
        <v>41297</v>
      </c>
      <c r="I49" s="161">
        <v>41639</v>
      </c>
      <c r="J49" s="162"/>
      <c r="K49" s="162">
        <v>11</v>
      </c>
      <c r="L49" s="162"/>
      <c r="M49" s="162">
        <v>618</v>
      </c>
      <c r="N49" s="150">
        <f>+M49*G49</f>
        <v>0</v>
      </c>
      <c r="O49" s="160">
        <v>518455983</v>
      </c>
      <c r="P49" s="160">
        <v>88</v>
      </c>
      <c r="Q49" s="144"/>
      <c r="R49" s="28"/>
      <c r="S49" s="28"/>
      <c r="T49" s="28"/>
      <c r="U49" s="28"/>
      <c r="V49" s="28"/>
      <c r="W49" s="28"/>
      <c r="X49" s="28"/>
      <c r="Y49" s="28"/>
      <c r="Z49" s="28"/>
    </row>
    <row r="50" spans="1:26" s="29" customFormat="1" ht="15" thickBot="1" x14ac:dyDescent="0.35">
      <c r="A50" s="47">
        <f>+A49+1</f>
        <v>2</v>
      </c>
      <c r="B50" s="156" t="s">
        <v>155</v>
      </c>
      <c r="C50" s="156" t="s">
        <v>155</v>
      </c>
      <c r="D50" s="157" t="s">
        <v>156</v>
      </c>
      <c r="E50" s="154">
        <v>330</v>
      </c>
      <c r="F50" s="151" t="s">
        <v>133</v>
      </c>
      <c r="G50" s="151"/>
      <c r="H50" s="155">
        <v>41515</v>
      </c>
      <c r="I50" s="155">
        <v>41912</v>
      </c>
      <c r="J50" s="152"/>
      <c r="K50" s="154">
        <v>9</v>
      </c>
      <c r="L50" s="170">
        <v>4</v>
      </c>
      <c r="M50" s="154">
        <v>290</v>
      </c>
      <c r="N50" s="94"/>
      <c r="O50" s="27">
        <v>912608106</v>
      </c>
      <c r="P50" s="27">
        <v>89</v>
      </c>
      <c r="Q50" s="144"/>
      <c r="R50" s="28"/>
      <c r="S50" s="28"/>
      <c r="T50" s="28"/>
      <c r="U50" s="28"/>
      <c r="V50" s="28"/>
      <c r="W50" s="28"/>
      <c r="X50" s="28"/>
      <c r="Y50" s="28"/>
      <c r="Z50" s="28"/>
    </row>
    <row r="51" spans="1:26" s="29" customFormat="1" ht="16.5" customHeight="1" thickBot="1" x14ac:dyDescent="0.35">
      <c r="A51" s="47">
        <f t="shared" ref="A51" si="0">+A50+1</f>
        <v>3</v>
      </c>
      <c r="B51" s="156" t="s">
        <v>155</v>
      </c>
      <c r="C51" s="185" t="s">
        <v>155</v>
      </c>
      <c r="D51" s="157" t="s">
        <v>156</v>
      </c>
      <c r="E51" s="158">
        <v>147</v>
      </c>
      <c r="F51" s="25" t="s">
        <v>133</v>
      </c>
      <c r="G51" s="25"/>
      <c r="H51" s="109">
        <v>41662</v>
      </c>
      <c r="I51" s="109">
        <v>41912</v>
      </c>
      <c r="J51" s="26"/>
      <c r="K51" s="26"/>
      <c r="L51" s="158">
        <v>8</v>
      </c>
      <c r="M51" s="158">
        <v>392</v>
      </c>
      <c r="N51" s="94"/>
      <c r="O51" s="27">
        <v>456369772</v>
      </c>
      <c r="P51" s="27" t="s">
        <v>157</v>
      </c>
      <c r="Q51" s="144"/>
      <c r="R51" s="28"/>
      <c r="S51" s="28"/>
      <c r="T51" s="28"/>
      <c r="U51" s="28"/>
      <c r="V51" s="28"/>
      <c r="W51" s="28"/>
      <c r="X51" s="28"/>
      <c r="Y51" s="28"/>
      <c r="Z51" s="28"/>
    </row>
    <row r="52" spans="1:26" s="105" customFormat="1" ht="55.5" customHeight="1" thickBot="1" x14ac:dyDescent="0.35">
      <c r="A52" s="47"/>
      <c r="B52" s="156" t="s">
        <v>155</v>
      </c>
      <c r="C52" s="157" t="s">
        <v>155</v>
      </c>
      <c r="D52" s="157" t="s">
        <v>221</v>
      </c>
      <c r="E52" s="158">
        <v>5</v>
      </c>
      <c r="F52" s="102" t="s">
        <v>133</v>
      </c>
      <c r="G52" s="102"/>
      <c r="H52" s="109">
        <v>40592</v>
      </c>
      <c r="I52" s="109">
        <v>40807</v>
      </c>
      <c r="J52" s="103"/>
      <c r="K52" s="158">
        <v>7</v>
      </c>
      <c r="L52" s="158"/>
      <c r="M52" s="158">
        <v>90</v>
      </c>
      <c r="N52" s="94"/>
      <c r="O52" s="27">
        <v>55000000</v>
      </c>
      <c r="P52" s="27">
        <v>52</v>
      </c>
      <c r="Q52" s="144" t="s">
        <v>222</v>
      </c>
      <c r="R52" s="104"/>
      <c r="S52" s="104"/>
      <c r="T52" s="104"/>
      <c r="U52" s="104"/>
      <c r="V52" s="104"/>
      <c r="W52" s="104"/>
      <c r="X52" s="104"/>
      <c r="Y52" s="104"/>
      <c r="Z52" s="104"/>
    </row>
    <row r="53" spans="1:26" s="29" customFormat="1" x14ac:dyDescent="0.3">
      <c r="A53" s="47"/>
      <c r="B53" s="49" t="s">
        <v>16</v>
      </c>
      <c r="C53" s="186"/>
      <c r="D53" s="48"/>
      <c r="E53" s="24"/>
      <c r="F53" s="25"/>
      <c r="G53" s="25"/>
      <c r="H53" s="25"/>
      <c r="I53" s="26"/>
      <c r="J53" s="26"/>
      <c r="K53" s="50"/>
      <c r="L53" s="50"/>
      <c r="M53" s="142"/>
      <c r="N53" s="50"/>
      <c r="O53" s="27"/>
      <c r="P53" s="27"/>
      <c r="Q53" s="145"/>
    </row>
    <row r="54" spans="1:26" s="30" customFormat="1" x14ac:dyDescent="0.3">
      <c r="E54" s="31"/>
    </row>
    <row r="55" spans="1:26" s="30" customFormat="1" x14ac:dyDescent="0.3">
      <c r="B55" s="211" t="s">
        <v>28</v>
      </c>
      <c r="C55" s="211" t="s">
        <v>27</v>
      </c>
      <c r="D55" s="213" t="s">
        <v>34</v>
      </c>
      <c r="E55" s="213"/>
    </row>
    <row r="56" spans="1:26" s="30" customFormat="1" x14ac:dyDescent="0.3">
      <c r="B56" s="212"/>
      <c r="C56" s="212"/>
      <c r="D56" s="60" t="s">
        <v>23</v>
      </c>
      <c r="E56" s="61" t="s">
        <v>24</v>
      </c>
    </row>
    <row r="57" spans="1:26" s="30" customFormat="1" ht="30.6" customHeight="1" x14ac:dyDescent="0.3">
      <c r="B57" s="58" t="s">
        <v>21</v>
      </c>
      <c r="C57" s="59" t="s">
        <v>223</v>
      </c>
      <c r="D57" s="57" t="s">
        <v>23</v>
      </c>
      <c r="E57" s="57"/>
      <c r="F57" s="32"/>
      <c r="G57" s="32"/>
      <c r="H57" s="32"/>
      <c r="I57" s="32"/>
      <c r="J57" s="32"/>
      <c r="K57" s="32"/>
      <c r="L57" s="32"/>
      <c r="M57" s="32"/>
    </row>
    <row r="58" spans="1:26" s="30" customFormat="1" ht="30" customHeight="1" x14ac:dyDescent="0.3">
      <c r="B58" s="58" t="s">
        <v>25</v>
      </c>
      <c r="C58" s="59" t="s">
        <v>197</v>
      </c>
      <c r="D58" s="57" t="s">
        <v>133</v>
      </c>
      <c r="E58" s="57"/>
    </row>
    <row r="59" spans="1:26" s="30" customFormat="1" x14ac:dyDescent="0.3">
      <c r="B59" s="33"/>
      <c r="C59" s="227"/>
      <c r="D59" s="227"/>
      <c r="E59" s="227"/>
      <c r="F59" s="227"/>
      <c r="G59" s="227"/>
      <c r="H59" s="227"/>
      <c r="I59" s="227"/>
      <c r="J59" s="227"/>
      <c r="K59" s="227"/>
      <c r="L59" s="227"/>
      <c r="M59" s="227"/>
      <c r="N59" s="227"/>
    </row>
    <row r="60" spans="1:26" ht="28.2" customHeight="1" thickBot="1" x14ac:dyDescent="0.35"/>
    <row r="61" spans="1:26" ht="26.4" thickBot="1" x14ac:dyDescent="0.35">
      <c r="B61" s="228" t="s">
        <v>98</v>
      </c>
      <c r="C61" s="228"/>
      <c r="D61" s="228"/>
      <c r="E61" s="228"/>
      <c r="F61" s="228"/>
      <c r="G61" s="228"/>
      <c r="H61" s="228"/>
      <c r="I61" s="228"/>
      <c r="J61" s="228"/>
      <c r="K61" s="228"/>
      <c r="L61" s="228"/>
      <c r="M61" s="228"/>
      <c r="N61" s="228"/>
    </row>
    <row r="64" spans="1:26" ht="109.5" customHeight="1" x14ac:dyDescent="0.3">
      <c r="B64" s="112" t="s">
        <v>146</v>
      </c>
      <c r="C64" s="67" t="s">
        <v>2</v>
      </c>
      <c r="D64" s="67" t="s">
        <v>100</v>
      </c>
      <c r="E64" s="67" t="s">
        <v>99</v>
      </c>
      <c r="F64" s="67" t="s">
        <v>101</v>
      </c>
      <c r="G64" s="67" t="s">
        <v>102</v>
      </c>
      <c r="H64" s="67" t="s">
        <v>103</v>
      </c>
      <c r="I64" s="67" t="s">
        <v>104</v>
      </c>
      <c r="J64" s="67" t="s">
        <v>105</v>
      </c>
      <c r="K64" s="67" t="s">
        <v>106</v>
      </c>
      <c r="L64" s="67" t="s">
        <v>107</v>
      </c>
      <c r="M64" s="88" t="s">
        <v>108</v>
      </c>
      <c r="N64" s="88" t="s">
        <v>109</v>
      </c>
      <c r="O64" s="229" t="s">
        <v>3</v>
      </c>
      <c r="P64" s="230"/>
      <c r="Q64" s="67" t="s">
        <v>18</v>
      </c>
    </row>
    <row r="65" spans="2:17" ht="15" customHeight="1" x14ac:dyDescent="0.3">
      <c r="B65" s="3" t="s">
        <v>158</v>
      </c>
      <c r="C65" s="3" t="s">
        <v>159</v>
      </c>
      <c r="D65" s="5" t="s">
        <v>160</v>
      </c>
      <c r="E65" s="5">
        <v>214</v>
      </c>
      <c r="F65" s="4" t="s">
        <v>168</v>
      </c>
      <c r="G65" s="4" t="s">
        <v>168</v>
      </c>
      <c r="H65" s="4" t="s">
        <v>168</v>
      </c>
      <c r="I65" s="89" t="s">
        <v>133</v>
      </c>
      <c r="J65" s="89" t="s">
        <v>133</v>
      </c>
      <c r="K65" s="62" t="s">
        <v>133</v>
      </c>
      <c r="L65" s="62" t="s">
        <v>133</v>
      </c>
      <c r="M65" s="62" t="s">
        <v>133</v>
      </c>
      <c r="N65" s="62" t="s">
        <v>224</v>
      </c>
      <c r="O65" s="187" t="s">
        <v>232</v>
      </c>
      <c r="P65" s="188"/>
      <c r="Q65" s="62" t="s">
        <v>133</v>
      </c>
    </row>
    <row r="66" spans="2:17" x14ac:dyDescent="0.3">
      <c r="B66" s="3" t="s">
        <v>161</v>
      </c>
      <c r="C66" s="3" t="s">
        <v>162</v>
      </c>
      <c r="D66" s="5" t="s">
        <v>163</v>
      </c>
      <c r="E66" s="5">
        <v>50</v>
      </c>
      <c r="F66" s="4" t="s">
        <v>168</v>
      </c>
      <c r="G66" s="4" t="s">
        <v>168</v>
      </c>
      <c r="H66" s="4" t="s">
        <v>168</v>
      </c>
      <c r="I66" s="89" t="s">
        <v>133</v>
      </c>
      <c r="J66" s="89" t="s">
        <v>133</v>
      </c>
      <c r="K66" s="113" t="s">
        <v>133</v>
      </c>
      <c r="L66" s="113" t="s">
        <v>133</v>
      </c>
      <c r="M66" s="113" t="s">
        <v>133</v>
      </c>
      <c r="N66" s="113" t="s">
        <v>224</v>
      </c>
      <c r="O66" s="187" t="s">
        <v>232</v>
      </c>
      <c r="P66" s="189"/>
      <c r="Q66" s="62" t="s">
        <v>133</v>
      </c>
    </row>
    <row r="67" spans="2:17" x14ac:dyDescent="0.3">
      <c r="B67" s="3" t="s">
        <v>164</v>
      </c>
      <c r="C67" s="3" t="s">
        <v>162</v>
      </c>
      <c r="D67" s="5" t="s">
        <v>165</v>
      </c>
      <c r="E67" s="5">
        <v>50</v>
      </c>
      <c r="F67" s="4" t="s">
        <v>168</v>
      </c>
      <c r="G67" s="4" t="s">
        <v>168</v>
      </c>
      <c r="H67" s="4" t="s">
        <v>168</v>
      </c>
      <c r="I67" s="89" t="s">
        <v>133</v>
      </c>
      <c r="J67" s="89" t="s">
        <v>133</v>
      </c>
      <c r="K67" s="113" t="s">
        <v>133</v>
      </c>
      <c r="L67" s="113" t="s">
        <v>133</v>
      </c>
      <c r="M67" s="113" t="s">
        <v>133</v>
      </c>
      <c r="N67" s="113" t="s">
        <v>224</v>
      </c>
      <c r="O67" s="187" t="s">
        <v>232</v>
      </c>
      <c r="P67" s="189"/>
      <c r="Q67" s="62" t="s">
        <v>133</v>
      </c>
    </row>
    <row r="68" spans="2:17" x14ac:dyDescent="0.3">
      <c r="B68" s="3" t="s">
        <v>166</v>
      </c>
      <c r="C68" s="3" t="s">
        <v>162</v>
      </c>
      <c r="D68" s="5" t="s">
        <v>167</v>
      </c>
      <c r="E68" s="5">
        <v>50</v>
      </c>
      <c r="F68" s="4" t="s">
        <v>168</v>
      </c>
      <c r="G68" s="4" t="s">
        <v>168</v>
      </c>
      <c r="H68" s="4" t="s">
        <v>168</v>
      </c>
      <c r="I68" s="89" t="s">
        <v>133</v>
      </c>
      <c r="J68" s="89" t="s">
        <v>133</v>
      </c>
      <c r="K68" s="113" t="s">
        <v>133</v>
      </c>
      <c r="L68" s="113" t="s">
        <v>133</v>
      </c>
      <c r="M68" s="113" t="s">
        <v>133</v>
      </c>
      <c r="N68" s="113" t="s">
        <v>224</v>
      </c>
      <c r="O68" s="187" t="s">
        <v>232</v>
      </c>
      <c r="P68" s="190"/>
      <c r="Q68" s="62" t="s">
        <v>133</v>
      </c>
    </row>
    <row r="69" spans="2:17" x14ac:dyDescent="0.3">
      <c r="B69" s="9" t="s">
        <v>1</v>
      </c>
    </row>
    <row r="70" spans="2:17" x14ac:dyDescent="0.3">
      <c r="B70" s="9" t="s">
        <v>37</v>
      </c>
    </row>
    <row r="71" spans="2:17" x14ac:dyDescent="0.3">
      <c r="B71" s="9" t="s">
        <v>62</v>
      </c>
    </row>
    <row r="73" spans="2:17" ht="15" thickBot="1" x14ac:dyDescent="0.35"/>
    <row r="74" spans="2:17" ht="26.4" thickBot="1" x14ac:dyDescent="0.35">
      <c r="B74" s="231" t="s">
        <v>38</v>
      </c>
      <c r="C74" s="232"/>
      <c r="D74" s="232"/>
      <c r="E74" s="232"/>
      <c r="F74" s="232"/>
      <c r="G74" s="232"/>
      <c r="H74" s="232"/>
      <c r="I74" s="232"/>
      <c r="J74" s="232"/>
      <c r="K74" s="232"/>
      <c r="L74" s="232"/>
      <c r="M74" s="232"/>
      <c r="N74" s="233"/>
    </row>
    <row r="79" spans="2:17" ht="76.5" customHeight="1" x14ac:dyDescent="0.3">
      <c r="B79" s="55" t="s">
        <v>0</v>
      </c>
      <c r="C79" s="55" t="s">
        <v>39</v>
      </c>
      <c r="D79" s="55" t="s">
        <v>40</v>
      </c>
      <c r="E79" s="55" t="s">
        <v>110</v>
      </c>
      <c r="F79" s="55" t="s">
        <v>112</v>
      </c>
      <c r="G79" s="55" t="s">
        <v>113</v>
      </c>
      <c r="H79" s="55" t="s">
        <v>114</v>
      </c>
      <c r="I79" s="55" t="s">
        <v>111</v>
      </c>
      <c r="J79" s="229" t="s">
        <v>115</v>
      </c>
      <c r="K79" s="234"/>
      <c r="L79" s="230"/>
      <c r="M79" s="55" t="s">
        <v>119</v>
      </c>
      <c r="N79" s="55" t="s">
        <v>41</v>
      </c>
      <c r="O79" s="55" t="s">
        <v>42</v>
      </c>
      <c r="P79" s="229" t="s">
        <v>3</v>
      </c>
      <c r="Q79" s="230"/>
    </row>
    <row r="80" spans="2:17" ht="60.75" customHeight="1" x14ac:dyDescent="0.3">
      <c r="B80" s="83" t="s">
        <v>43</v>
      </c>
      <c r="C80" s="83" t="s">
        <v>169</v>
      </c>
      <c r="D80" s="3" t="s">
        <v>170</v>
      </c>
      <c r="E80" s="3">
        <v>36286944</v>
      </c>
      <c r="F80" s="149" t="s">
        <v>172</v>
      </c>
      <c r="G80" s="149" t="s">
        <v>173</v>
      </c>
      <c r="H80" s="172" t="s">
        <v>199</v>
      </c>
      <c r="I80" s="5"/>
      <c r="J80" s="1" t="s">
        <v>174</v>
      </c>
      <c r="K80" s="90" t="s">
        <v>175</v>
      </c>
      <c r="L80" s="90" t="s">
        <v>176</v>
      </c>
      <c r="M80" s="62" t="s">
        <v>133</v>
      </c>
      <c r="N80" s="113" t="s">
        <v>133</v>
      </c>
      <c r="O80" s="113" t="s">
        <v>133</v>
      </c>
      <c r="P80" s="235"/>
      <c r="Q80" s="235"/>
    </row>
    <row r="81" spans="2:17" ht="60.75" customHeight="1" x14ac:dyDescent="0.3">
      <c r="B81" s="149" t="s">
        <v>44</v>
      </c>
      <c r="C81" s="149" t="s">
        <v>198</v>
      </c>
      <c r="D81" s="3" t="s">
        <v>180</v>
      </c>
      <c r="E81" s="3">
        <v>1083874907</v>
      </c>
      <c r="F81" s="149" t="s">
        <v>179</v>
      </c>
      <c r="G81" s="149" t="s">
        <v>171</v>
      </c>
      <c r="H81" s="171">
        <v>40719</v>
      </c>
      <c r="I81" s="5"/>
      <c r="J81" s="1" t="s">
        <v>181</v>
      </c>
      <c r="K81" s="90" t="s">
        <v>182</v>
      </c>
      <c r="L81" s="90" t="s">
        <v>179</v>
      </c>
      <c r="M81" s="113" t="s">
        <v>133</v>
      </c>
      <c r="N81" s="113" t="s">
        <v>133</v>
      </c>
      <c r="O81" s="113" t="s">
        <v>133</v>
      </c>
      <c r="P81" s="236"/>
      <c r="Q81" s="237"/>
    </row>
    <row r="82" spans="2:17" ht="53.25" customHeight="1" x14ac:dyDescent="0.3">
      <c r="B82" s="164" t="s">
        <v>44</v>
      </c>
      <c r="C82" s="164" t="s">
        <v>198</v>
      </c>
      <c r="D82" s="113" t="s">
        <v>225</v>
      </c>
      <c r="E82" s="113">
        <v>36296768</v>
      </c>
      <c r="F82" s="113" t="s">
        <v>179</v>
      </c>
      <c r="G82" s="113" t="s">
        <v>171</v>
      </c>
      <c r="H82" s="177">
        <v>40893</v>
      </c>
      <c r="I82" s="113">
        <v>125472</v>
      </c>
      <c r="J82" s="68" t="s">
        <v>226</v>
      </c>
      <c r="K82" s="113" t="s">
        <v>227</v>
      </c>
      <c r="L82" s="113" t="s">
        <v>228</v>
      </c>
      <c r="M82" s="113" t="s">
        <v>133</v>
      </c>
      <c r="N82" s="113" t="s">
        <v>133</v>
      </c>
      <c r="O82" s="113" t="s">
        <v>133</v>
      </c>
      <c r="P82" s="238" t="s">
        <v>229</v>
      </c>
      <c r="Q82" s="239"/>
    </row>
    <row r="83" spans="2:17" ht="15" thickBot="1" x14ac:dyDescent="0.35"/>
    <row r="84" spans="2:17" ht="26.4" thickBot="1" x14ac:dyDescent="0.35">
      <c r="B84" s="231" t="s">
        <v>46</v>
      </c>
      <c r="C84" s="232"/>
      <c r="D84" s="232"/>
      <c r="E84" s="232"/>
      <c r="F84" s="232"/>
      <c r="G84" s="232"/>
      <c r="H84" s="232"/>
      <c r="I84" s="232"/>
      <c r="J84" s="232"/>
      <c r="K84" s="232"/>
      <c r="L84" s="232"/>
      <c r="M84" s="232"/>
      <c r="N84" s="233"/>
    </row>
    <row r="87" spans="2:17" ht="46.2" customHeight="1" x14ac:dyDescent="0.3">
      <c r="B87" s="67" t="s">
        <v>33</v>
      </c>
      <c r="C87" s="67" t="s">
        <v>47</v>
      </c>
      <c r="D87" s="229" t="s">
        <v>3</v>
      </c>
      <c r="E87" s="230"/>
    </row>
    <row r="88" spans="2:17" ht="84" customHeight="1" x14ac:dyDescent="0.3">
      <c r="B88" s="68" t="s">
        <v>120</v>
      </c>
      <c r="C88" s="62" t="s">
        <v>133</v>
      </c>
      <c r="D88" s="226"/>
      <c r="E88" s="226"/>
    </row>
    <row r="91" spans="2:17" ht="25.8" x14ac:dyDescent="0.3">
      <c r="B91" s="214" t="s">
        <v>64</v>
      </c>
      <c r="C91" s="215"/>
      <c r="D91" s="215"/>
      <c r="E91" s="215"/>
      <c r="F91" s="215"/>
      <c r="G91" s="215"/>
      <c r="H91" s="215"/>
      <c r="I91" s="215"/>
      <c r="J91" s="215"/>
      <c r="K91" s="215"/>
      <c r="L91" s="215"/>
      <c r="M91" s="215"/>
      <c r="N91" s="215"/>
      <c r="O91" s="215"/>
      <c r="P91" s="215"/>
    </row>
    <row r="93" spans="2:17" ht="15" thickBot="1" x14ac:dyDescent="0.35"/>
    <row r="94" spans="2:17" ht="26.4" thickBot="1" x14ac:dyDescent="0.35">
      <c r="B94" s="231" t="s">
        <v>54</v>
      </c>
      <c r="C94" s="232"/>
      <c r="D94" s="232"/>
      <c r="E94" s="232"/>
      <c r="F94" s="232"/>
      <c r="G94" s="232"/>
      <c r="H94" s="232"/>
      <c r="I94" s="232"/>
      <c r="J94" s="232"/>
      <c r="K94" s="232"/>
      <c r="L94" s="232"/>
      <c r="M94" s="232"/>
      <c r="N94" s="233"/>
    </row>
    <row r="96" spans="2:17" ht="15" thickBot="1" x14ac:dyDescent="0.35">
      <c r="M96" s="64"/>
      <c r="N96" s="64"/>
    </row>
    <row r="97" spans="1:26" s="99" customFormat="1" ht="109.5" customHeight="1" x14ac:dyDescent="0.3">
      <c r="B97" s="110" t="s">
        <v>142</v>
      </c>
      <c r="C97" s="110" t="s">
        <v>143</v>
      </c>
      <c r="D97" s="110" t="s">
        <v>144</v>
      </c>
      <c r="E97" s="110" t="s">
        <v>45</v>
      </c>
      <c r="F97" s="110" t="s">
        <v>22</v>
      </c>
      <c r="G97" s="110" t="s">
        <v>97</v>
      </c>
      <c r="H97" s="110" t="s">
        <v>17</v>
      </c>
      <c r="I97" s="110" t="s">
        <v>10</v>
      </c>
      <c r="J97" s="110" t="s">
        <v>31</v>
      </c>
      <c r="K97" s="110" t="s">
        <v>61</v>
      </c>
      <c r="L97" s="110" t="s">
        <v>20</v>
      </c>
      <c r="M97" s="95" t="s">
        <v>26</v>
      </c>
      <c r="N97" s="110" t="s">
        <v>145</v>
      </c>
      <c r="O97" s="110" t="s">
        <v>36</v>
      </c>
      <c r="P97" s="111" t="s">
        <v>11</v>
      </c>
      <c r="Q97" s="111" t="s">
        <v>19</v>
      </c>
    </row>
    <row r="98" spans="1:26" s="105" customFormat="1" ht="43.2" x14ac:dyDescent="0.3">
      <c r="A98" s="47">
        <v>1</v>
      </c>
      <c r="B98" s="106"/>
      <c r="C98" s="107"/>
      <c r="D98" s="106"/>
      <c r="E98" s="101"/>
      <c r="F98" s="102"/>
      <c r="G98" s="143"/>
      <c r="H98" s="109"/>
      <c r="I98" s="103"/>
      <c r="J98" s="103"/>
      <c r="K98" s="103"/>
      <c r="L98" s="103"/>
      <c r="M98" s="94"/>
      <c r="N98" s="94">
        <f>+M98*G98</f>
        <v>0</v>
      </c>
      <c r="O98" s="27"/>
      <c r="P98" s="27"/>
      <c r="Q98" s="144" t="s">
        <v>196</v>
      </c>
      <c r="R98" s="104"/>
      <c r="S98" s="104"/>
      <c r="T98" s="104"/>
      <c r="U98" s="104"/>
      <c r="V98" s="104"/>
      <c r="W98" s="104"/>
      <c r="X98" s="104"/>
      <c r="Y98" s="104"/>
      <c r="Z98" s="104"/>
    </row>
    <row r="99" spans="1:26" s="105" customFormat="1" x14ac:dyDescent="0.3">
      <c r="A99" s="47"/>
      <c r="B99" s="49" t="s">
        <v>16</v>
      </c>
      <c r="C99" s="107"/>
      <c r="D99" s="106"/>
      <c r="E99" s="101"/>
      <c r="F99" s="102"/>
      <c r="G99" s="102"/>
      <c r="H99" s="102"/>
      <c r="I99" s="103"/>
      <c r="J99" s="103"/>
      <c r="K99" s="108">
        <f>SUM(K98:K98)</f>
        <v>0</v>
      </c>
      <c r="L99" s="108">
        <f>SUM(L98:L98)</f>
        <v>0</v>
      </c>
      <c r="M99" s="142">
        <f>SUM(M98:M98)</f>
        <v>0</v>
      </c>
      <c r="N99" s="108">
        <f>SUM(N98:N98)</f>
        <v>0</v>
      </c>
      <c r="O99" s="27"/>
      <c r="P99" s="27"/>
      <c r="Q99" s="145"/>
    </row>
    <row r="100" spans="1:26" x14ac:dyDescent="0.3">
      <c r="B100" s="30"/>
      <c r="C100" s="30"/>
      <c r="D100" s="30"/>
      <c r="E100" s="31"/>
      <c r="F100" s="30"/>
      <c r="G100" s="30"/>
      <c r="H100" s="30"/>
      <c r="I100" s="30"/>
      <c r="J100" s="30"/>
      <c r="K100" s="30"/>
      <c r="L100" s="30"/>
      <c r="M100" s="30"/>
      <c r="N100" s="30"/>
      <c r="O100" s="30"/>
      <c r="P100" s="30"/>
    </row>
    <row r="101" spans="1:26" ht="18" x14ac:dyDescent="0.3">
      <c r="B101" s="58" t="s">
        <v>32</v>
      </c>
      <c r="C101" s="72">
        <f>+K99</f>
        <v>0</v>
      </c>
      <c r="H101" s="32"/>
      <c r="I101" s="32"/>
      <c r="J101" s="32"/>
      <c r="K101" s="32"/>
      <c r="L101" s="32"/>
      <c r="M101" s="32"/>
      <c r="N101" s="30"/>
      <c r="O101" s="30"/>
      <c r="P101" s="30"/>
    </row>
    <row r="103" spans="1:26" ht="15" thickBot="1" x14ac:dyDescent="0.35"/>
    <row r="104" spans="1:26" ht="37.200000000000003" customHeight="1" thickBot="1" x14ac:dyDescent="0.35">
      <c r="B104" s="75" t="s">
        <v>49</v>
      </c>
      <c r="C104" s="76" t="s">
        <v>50</v>
      </c>
      <c r="D104" s="75" t="s">
        <v>51</v>
      </c>
      <c r="E104" s="76" t="s">
        <v>55</v>
      </c>
    </row>
    <row r="105" spans="1:26" ht="41.4" customHeight="1" x14ac:dyDescent="0.3">
      <c r="B105" s="66" t="s">
        <v>121</v>
      </c>
      <c r="C105" s="69">
        <v>20</v>
      </c>
      <c r="D105" s="69">
        <v>0</v>
      </c>
      <c r="E105" s="240">
        <f>+D105+D106+D107</f>
        <v>0</v>
      </c>
    </row>
    <row r="106" spans="1:26" x14ac:dyDescent="0.3">
      <c r="B106" s="66" t="s">
        <v>122</v>
      </c>
      <c r="C106" s="56">
        <v>30</v>
      </c>
      <c r="D106" s="70">
        <v>0</v>
      </c>
      <c r="E106" s="241"/>
    </row>
    <row r="107" spans="1:26" ht="15" thickBot="1" x14ac:dyDescent="0.35">
      <c r="B107" s="66" t="s">
        <v>123</v>
      </c>
      <c r="C107" s="71">
        <v>40</v>
      </c>
      <c r="D107" s="71">
        <v>0</v>
      </c>
      <c r="E107" s="242"/>
    </row>
    <row r="109" spans="1:26" ht="15" thickBot="1" x14ac:dyDescent="0.35"/>
    <row r="110" spans="1:26" ht="26.4" thickBot="1" x14ac:dyDescent="0.35">
      <c r="B110" s="231" t="s">
        <v>52</v>
      </c>
      <c r="C110" s="232"/>
      <c r="D110" s="232"/>
      <c r="E110" s="232"/>
      <c r="F110" s="232"/>
      <c r="G110" s="232"/>
      <c r="H110" s="232"/>
      <c r="I110" s="232"/>
      <c r="J110" s="232"/>
      <c r="K110" s="232"/>
      <c r="L110" s="232"/>
      <c r="M110" s="232"/>
      <c r="N110" s="233"/>
    </row>
    <row r="112" spans="1:26" ht="76.5" customHeight="1" x14ac:dyDescent="0.3">
      <c r="B112" s="55" t="s">
        <v>0</v>
      </c>
      <c r="C112" s="55" t="s">
        <v>39</v>
      </c>
      <c r="D112" s="55" t="s">
        <v>40</v>
      </c>
      <c r="E112" s="55" t="s">
        <v>110</v>
      </c>
      <c r="F112" s="55" t="s">
        <v>112</v>
      </c>
      <c r="G112" s="55" t="s">
        <v>113</v>
      </c>
      <c r="H112" s="55" t="s">
        <v>114</v>
      </c>
      <c r="I112" s="55" t="s">
        <v>111</v>
      </c>
      <c r="J112" s="229" t="s">
        <v>115</v>
      </c>
      <c r="K112" s="234"/>
      <c r="L112" s="230"/>
      <c r="M112" s="55" t="s">
        <v>119</v>
      </c>
      <c r="N112" s="55" t="s">
        <v>41</v>
      </c>
      <c r="O112" s="55" t="s">
        <v>42</v>
      </c>
      <c r="P112" s="229" t="s">
        <v>3</v>
      </c>
      <c r="Q112" s="230"/>
    </row>
    <row r="113" spans="2:17" ht="60.75" customHeight="1" x14ac:dyDescent="0.3">
      <c r="B113" s="83" t="s">
        <v>127</v>
      </c>
      <c r="C113" s="83" t="s">
        <v>183</v>
      </c>
      <c r="D113" s="3" t="s">
        <v>177</v>
      </c>
      <c r="E113" s="3">
        <v>77044636</v>
      </c>
      <c r="F113" s="149" t="s">
        <v>178</v>
      </c>
      <c r="G113" s="3"/>
      <c r="H113" s="3"/>
      <c r="I113" s="5"/>
      <c r="J113" s="1" t="s">
        <v>116</v>
      </c>
      <c r="K113" s="90" t="s">
        <v>117</v>
      </c>
      <c r="L113" s="89" t="s">
        <v>118</v>
      </c>
      <c r="M113" s="62" t="s">
        <v>133</v>
      </c>
      <c r="N113" s="62" t="s">
        <v>133</v>
      </c>
      <c r="O113" s="62" t="s">
        <v>133</v>
      </c>
      <c r="P113" s="235"/>
      <c r="Q113" s="235"/>
    </row>
    <row r="114" spans="2:17" ht="60.75" customHeight="1" x14ac:dyDescent="0.3">
      <c r="B114" s="83" t="s">
        <v>128</v>
      </c>
      <c r="C114" s="83" t="s">
        <v>183</v>
      </c>
      <c r="D114" s="3" t="s">
        <v>184</v>
      </c>
      <c r="E114" s="3">
        <v>55195136</v>
      </c>
      <c r="F114" s="3" t="s">
        <v>185</v>
      </c>
      <c r="G114" s="149" t="s">
        <v>186</v>
      </c>
      <c r="H114" s="163">
        <v>41818</v>
      </c>
      <c r="I114" s="5"/>
      <c r="J114" s="149" t="s">
        <v>187</v>
      </c>
      <c r="K114" s="90" t="s">
        <v>188</v>
      </c>
      <c r="L114" s="90" t="s">
        <v>189</v>
      </c>
      <c r="M114" s="62" t="s">
        <v>133</v>
      </c>
      <c r="N114" s="62" t="s">
        <v>133</v>
      </c>
      <c r="O114" s="62" t="s">
        <v>133</v>
      </c>
      <c r="P114" s="236"/>
      <c r="Q114" s="237"/>
    </row>
    <row r="115" spans="2:17" ht="33.6" customHeight="1" x14ac:dyDescent="0.3">
      <c r="B115" s="83" t="s">
        <v>129</v>
      </c>
      <c r="C115" s="83"/>
      <c r="D115" s="3" t="s">
        <v>190</v>
      </c>
      <c r="E115" s="3">
        <v>1032394955</v>
      </c>
      <c r="F115" s="3" t="s">
        <v>191</v>
      </c>
      <c r="G115" s="3" t="s">
        <v>192</v>
      </c>
      <c r="H115" s="163">
        <v>41621</v>
      </c>
      <c r="I115" s="5"/>
      <c r="J115" s="1" t="s">
        <v>193</v>
      </c>
      <c r="K115" s="89" t="s">
        <v>194</v>
      </c>
      <c r="L115" s="89" t="s">
        <v>195</v>
      </c>
      <c r="M115" s="62" t="s">
        <v>133</v>
      </c>
      <c r="N115" s="62" t="s">
        <v>133</v>
      </c>
      <c r="O115" s="62" t="s">
        <v>133</v>
      </c>
      <c r="P115" s="235"/>
      <c r="Q115" s="235"/>
    </row>
    <row r="118" spans="2:17" ht="15" thickBot="1" x14ac:dyDescent="0.35"/>
    <row r="119" spans="2:17" ht="54" customHeight="1" x14ac:dyDescent="0.3">
      <c r="B119" s="74" t="s">
        <v>33</v>
      </c>
      <c r="C119" s="74" t="s">
        <v>49</v>
      </c>
      <c r="D119" s="55" t="s">
        <v>50</v>
      </c>
      <c r="E119" s="74" t="s">
        <v>51</v>
      </c>
      <c r="F119" s="76" t="s">
        <v>56</v>
      </c>
      <c r="G119" s="86"/>
    </row>
    <row r="120" spans="2:17" ht="120.75" customHeight="1" x14ac:dyDescent="0.2">
      <c r="B120" s="243" t="s">
        <v>53</v>
      </c>
      <c r="C120" s="6" t="s">
        <v>124</v>
      </c>
      <c r="D120" s="70">
        <v>25</v>
      </c>
      <c r="E120" s="70">
        <v>25</v>
      </c>
      <c r="F120" s="244">
        <f>+E120+E121+E122</f>
        <v>60</v>
      </c>
      <c r="G120" s="87"/>
    </row>
    <row r="121" spans="2:17" ht="76.2" customHeight="1" x14ac:dyDescent="0.2">
      <c r="B121" s="243"/>
      <c r="C121" s="6" t="s">
        <v>125</v>
      </c>
      <c r="D121" s="73">
        <v>25</v>
      </c>
      <c r="E121" s="70">
        <v>25</v>
      </c>
      <c r="F121" s="245"/>
      <c r="G121" s="87"/>
    </row>
    <row r="122" spans="2:17" ht="69" customHeight="1" x14ac:dyDescent="0.2">
      <c r="B122" s="243"/>
      <c r="C122" s="6" t="s">
        <v>126</v>
      </c>
      <c r="D122" s="70">
        <v>10</v>
      </c>
      <c r="E122" s="70">
        <v>10</v>
      </c>
      <c r="F122" s="246"/>
      <c r="G122" s="87"/>
    </row>
    <row r="123" spans="2:17" x14ac:dyDescent="0.3">
      <c r="C123"/>
    </row>
    <row r="126" spans="2:17" x14ac:dyDescent="0.3">
      <c r="B126" s="65" t="s">
        <v>57</v>
      </c>
    </row>
    <row r="129" spans="2:5" x14ac:dyDescent="0.3">
      <c r="B129" s="77" t="s">
        <v>33</v>
      </c>
      <c r="C129" s="77" t="s">
        <v>58</v>
      </c>
      <c r="D129" s="74" t="s">
        <v>51</v>
      </c>
      <c r="E129" s="74" t="s">
        <v>16</v>
      </c>
    </row>
    <row r="130" spans="2:5" ht="27.6" x14ac:dyDescent="0.3">
      <c r="B130" s="2" t="s">
        <v>59</v>
      </c>
      <c r="C130" s="7">
        <v>40</v>
      </c>
      <c r="D130" s="70">
        <f>+E105</f>
        <v>0</v>
      </c>
      <c r="E130" s="223">
        <f>+D130+D131</f>
        <v>60</v>
      </c>
    </row>
    <row r="131" spans="2:5" ht="41.4" x14ac:dyDescent="0.3">
      <c r="B131" s="2" t="s">
        <v>60</v>
      </c>
      <c r="C131" s="7">
        <v>60</v>
      </c>
      <c r="D131" s="70">
        <f>+F120</f>
        <v>60</v>
      </c>
      <c r="E131" s="224"/>
    </row>
  </sheetData>
  <mergeCells count="38">
    <mergeCell ref="B120:B122"/>
    <mergeCell ref="F120:F122"/>
    <mergeCell ref="E130:E131"/>
    <mergeCell ref="B2:P2"/>
    <mergeCell ref="B91:P91"/>
    <mergeCell ref="B110:N110"/>
    <mergeCell ref="E105:E107"/>
    <mergeCell ref="B84:N84"/>
    <mergeCell ref="D87:E87"/>
    <mergeCell ref="D88:E88"/>
    <mergeCell ref="B94:N94"/>
    <mergeCell ref="P79:Q79"/>
    <mergeCell ref="B74:N74"/>
    <mergeCell ref="E40:E41"/>
    <mergeCell ref="O64:P64"/>
    <mergeCell ref="B61:N61"/>
    <mergeCell ref="C59:N59"/>
    <mergeCell ref="B14:C21"/>
    <mergeCell ref="D55:E55"/>
    <mergeCell ref="M45:N45"/>
    <mergeCell ref="B55:B56"/>
    <mergeCell ref="C55:C56"/>
    <mergeCell ref="B4:P4"/>
    <mergeCell ref="B22:C22"/>
    <mergeCell ref="C6:N6"/>
    <mergeCell ref="C7:N7"/>
    <mergeCell ref="C8:N8"/>
    <mergeCell ref="C9:N9"/>
    <mergeCell ref="C10:E10"/>
    <mergeCell ref="P113:Q113"/>
    <mergeCell ref="P115:Q115"/>
    <mergeCell ref="J79:L79"/>
    <mergeCell ref="P80:Q80"/>
    <mergeCell ref="P81:Q81"/>
    <mergeCell ref="P82:Q82"/>
    <mergeCell ref="P114:Q114"/>
    <mergeCell ref="J112:L112"/>
    <mergeCell ref="P112:Q112"/>
  </mergeCells>
  <dataValidations count="2">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topLeftCell="A13" workbookViewId="0">
      <selection activeCell="F12" sqref="F12"/>
    </sheetView>
  </sheetViews>
  <sheetFormatPr baseColWidth="10" defaultColWidth="11.44140625" defaultRowHeight="15.6" x14ac:dyDescent="0.3"/>
  <cols>
    <col min="1" max="1" width="24.88671875" style="140" customWidth="1"/>
    <col min="2" max="2" width="55.5546875" style="140" customWidth="1"/>
    <col min="3" max="3" width="41.33203125" style="140" customWidth="1"/>
    <col min="4" max="4" width="29.44140625" style="140" customWidth="1"/>
    <col min="5" max="5" width="29.109375" style="140" customWidth="1"/>
    <col min="6" max="16384" width="11.44140625" style="96"/>
  </cols>
  <sheetData>
    <row r="1" spans="1:5" ht="15.6" customHeight="1" x14ac:dyDescent="0.3">
      <c r="A1" s="254" t="s">
        <v>87</v>
      </c>
      <c r="B1" s="255"/>
      <c r="C1" s="255"/>
      <c r="D1" s="255"/>
      <c r="E1" s="119"/>
    </row>
    <row r="2" spans="1:5" ht="27.75" customHeight="1" x14ac:dyDescent="0.3">
      <c r="A2" s="120"/>
      <c r="B2" s="256" t="s">
        <v>75</v>
      </c>
      <c r="C2" s="256"/>
      <c r="D2" s="256"/>
      <c r="E2" s="121"/>
    </row>
    <row r="3" spans="1:5" ht="21" customHeight="1" x14ac:dyDescent="0.3">
      <c r="A3" s="122"/>
      <c r="B3" s="256" t="s">
        <v>147</v>
      </c>
      <c r="C3" s="256"/>
      <c r="D3" s="256"/>
      <c r="E3" s="123"/>
    </row>
    <row r="4" spans="1:5" thickBot="1" x14ac:dyDescent="0.35">
      <c r="A4" s="124"/>
      <c r="B4" s="125"/>
      <c r="C4" s="125"/>
      <c r="D4" s="125"/>
      <c r="E4" s="126"/>
    </row>
    <row r="5" spans="1:5" ht="26.25" customHeight="1" thickBot="1" x14ac:dyDescent="0.35">
      <c r="A5" s="124"/>
      <c r="B5" s="127" t="s">
        <v>76</v>
      </c>
      <c r="C5" s="257" t="s">
        <v>242</v>
      </c>
      <c r="D5" s="258"/>
      <c r="E5" s="126"/>
    </row>
    <row r="6" spans="1:5" ht="27.75" customHeight="1" thickBot="1" x14ac:dyDescent="0.35">
      <c r="A6" s="124"/>
      <c r="B6" s="146" t="s">
        <v>77</v>
      </c>
      <c r="C6" s="259"/>
      <c r="D6" s="260"/>
      <c r="E6" s="126"/>
    </row>
    <row r="7" spans="1:5" ht="29.25" customHeight="1" thickBot="1" x14ac:dyDescent="0.35">
      <c r="A7" s="124"/>
      <c r="B7" s="146" t="s">
        <v>148</v>
      </c>
      <c r="C7" s="252" t="s">
        <v>149</v>
      </c>
      <c r="D7" s="253"/>
      <c r="E7" s="126"/>
    </row>
    <row r="8" spans="1:5" ht="16.2" thickBot="1" x14ac:dyDescent="0.35">
      <c r="A8" s="124"/>
      <c r="B8" s="147">
        <v>41</v>
      </c>
      <c r="C8" s="271">
        <v>380903320</v>
      </c>
      <c r="D8" s="272"/>
      <c r="E8" s="126"/>
    </row>
    <row r="9" spans="1:5" ht="23.25" customHeight="1" thickBot="1" x14ac:dyDescent="0.35">
      <c r="A9" s="124"/>
      <c r="B9" s="147">
        <v>54</v>
      </c>
      <c r="C9" s="247">
        <v>760134284</v>
      </c>
      <c r="D9" s="248"/>
      <c r="E9" s="126"/>
    </row>
    <row r="10" spans="1:5" ht="26.25" customHeight="1" thickBot="1" x14ac:dyDescent="0.35">
      <c r="A10" s="124"/>
      <c r="B10" s="147"/>
      <c r="C10" s="247"/>
      <c r="D10" s="248"/>
      <c r="E10" s="126"/>
    </row>
    <row r="11" spans="1:5" ht="21.75" customHeight="1" thickBot="1" x14ac:dyDescent="0.35">
      <c r="A11" s="124"/>
      <c r="B11" s="147"/>
      <c r="C11" s="247"/>
      <c r="D11" s="248"/>
      <c r="E11" s="126"/>
    </row>
    <row r="12" spans="1:5" ht="31.8" thickBot="1" x14ac:dyDescent="0.35">
      <c r="A12" s="124"/>
      <c r="B12" s="148" t="s">
        <v>150</v>
      </c>
      <c r="C12" s="247">
        <f>SUM(C8:D11)</f>
        <v>1141037604</v>
      </c>
      <c r="D12" s="248"/>
      <c r="E12" s="126"/>
    </row>
    <row r="13" spans="1:5" ht="26.25" customHeight="1" thickBot="1" x14ac:dyDescent="0.35">
      <c r="A13" s="124"/>
      <c r="B13" s="148" t="s">
        <v>151</v>
      </c>
      <c r="C13" s="247">
        <f>+C12/616000</f>
        <v>1852.3337727272726</v>
      </c>
      <c r="D13" s="248"/>
      <c r="E13" s="126"/>
    </row>
    <row r="14" spans="1:5" ht="24.75" customHeight="1" x14ac:dyDescent="0.3">
      <c r="A14" s="124"/>
      <c r="B14" s="125"/>
      <c r="C14" s="128"/>
      <c r="D14" s="129"/>
      <c r="E14" s="126"/>
    </row>
    <row r="15" spans="1:5" ht="28.5" customHeight="1" thickBot="1" x14ac:dyDescent="0.35">
      <c r="A15" s="124"/>
      <c r="B15" s="125" t="s">
        <v>152</v>
      </c>
      <c r="C15" s="128"/>
      <c r="D15" s="129"/>
      <c r="E15" s="126"/>
    </row>
    <row r="16" spans="1:5" ht="27" customHeight="1" x14ac:dyDescent="0.3">
      <c r="A16" s="124"/>
      <c r="B16" s="130" t="s">
        <v>78</v>
      </c>
      <c r="C16" s="273">
        <v>156686450</v>
      </c>
      <c r="D16" s="131"/>
      <c r="E16" s="126"/>
    </row>
    <row r="17" spans="1:6" ht="28.5" customHeight="1" x14ac:dyDescent="0.3">
      <c r="A17" s="124"/>
      <c r="B17" s="124" t="s">
        <v>79</v>
      </c>
      <c r="C17" s="274">
        <v>158035449</v>
      </c>
      <c r="D17" s="126"/>
      <c r="E17" s="126"/>
    </row>
    <row r="18" spans="1:6" ht="15" x14ac:dyDescent="0.3">
      <c r="A18" s="124"/>
      <c r="B18" s="124" t="s">
        <v>80</v>
      </c>
      <c r="C18" s="274">
        <v>56694000</v>
      </c>
      <c r="D18" s="126"/>
      <c r="E18" s="126"/>
    </row>
    <row r="19" spans="1:6" ht="27" customHeight="1" thickBot="1" x14ac:dyDescent="0.35">
      <c r="A19" s="124"/>
      <c r="B19" s="132" t="s">
        <v>81</v>
      </c>
      <c r="C19" s="274">
        <v>56694000</v>
      </c>
      <c r="D19" s="133"/>
      <c r="E19" s="126"/>
    </row>
    <row r="20" spans="1:6" ht="27" customHeight="1" thickBot="1" x14ac:dyDescent="0.35">
      <c r="A20" s="124"/>
      <c r="B20" s="249" t="s">
        <v>82</v>
      </c>
      <c r="C20" s="250"/>
      <c r="D20" s="251"/>
      <c r="E20" s="126"/>
    </row>
    <row r="21" spans="1:6" ht="16.2" thickBot="1" x14ac:dyDescent="0.35">
      <c r="A21" s="124"/>
      <c r="B21" s="249" t="s">
        <v>83</v>
      </c>
      <c r="C21" s="250"/>
      <c r="D21" s="251"/>
      <c r="E21" s="126"/>
    </row>
    <row r="22" spans="1:6" x14ac:dyDescent="0.3">
      <c r="A22" s="124"/>
      <c r="B22" s="134" t="s">
        <v>153</v>
      </c>
      <c r="C22" s="275">
        <f>C16/C18</f>
        <v>2.7637219106078246</v>
      </c>
      <c r="D22" s="129" t="s">
        <v>67</v>
      </c>
      <c r="E22" s="126"/>
    </row>
    <row r="23" spans="1:6" ht="16.2" thickBot="1" x14ac:dyDescent="0.35">
      <c r="A23" s="124"/>
      <c r="B23" s="192" t="s">
        <v>84</v>
      </c>
      <c r="C23" s="276">
        <f>C19/C17</f>
        <v>0.35874229711588318</v>
      </c>
      <c r="D23" s="135" t="s">
        <v>67</v>
      </c>
      <c r="E23" s="126"/>
    </row>
    <row r="24" spans="1:6" ht="16.2" thickBot="1" x14ac:dyDescent="0.35">
      <c r="A24" s="124"/>
      <c r="B24" s="136"/>
      <c r="C24" s="137"/>
      <c r="D24" s="125"/>
      <c r="E24" s="138"/>
    </row>
    <row r="25" spans="1:6" ht="15.6" customHeight="1" x14ac:dyDescent="0.3">
      <c r="A25" s="264"/>
      <c r="B25" s="265" t="s">
        <v>85</v>
      </c>
      <c r="C25" s="267" t="s">
        <v>243</v>
      </c>
      <c r="D25" s="268"/>
      <c r="E25" s="269"/>
      <c r="F25" s="261"/>
    </row>
    <row r="26" spans="1:6" ht="16.2" thickBot="1" x14ac:dyDescent="0.35">
      <c r="A26" s="264"/>
      <c r="B26" s="266"/>
      <c r="C26" s="262" t="s">
        <v>86</v>
      </c>
      <c r="D26" s="263"/>
      <c r="E26" s="269"/>
      <c r="F26" s="261"/>
    </row>
    <row r="27" spans="1:6" thickBot="1" x14ac:dyDescent="0.35">
      <c r="A27" s="132"/>
      <c r="B27" s="139"/>
      <c r="C27" s="139"/>
      <c r="D27" s="139"/>
      <c r="E27" s="133"/>
      <c r="F27" s="118"/>
    </row>
    <row r="28" spans="1:6" x14ac:dyDescent="0.3">
      <c r="B28" s="141" t="s">
        <v>154</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GRUPO 41</vt:lpstr>
      <vt:lpstr>TECNICA GRUPO 54</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2014-12-11T21:50:45Z</dcterms:modified>
</cp:coreProperties>
</file>